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 firstSheet="2" activeTab="2"/>
  </bookViews>
  <sheets>
    <sheet name="mappatura proc e calc rischio" sheetId="4" state="hidden" r:id="rId1"/>
    <sheet name="mappatura proc e calc risch (2)" sheetId="5" state="hidden" r:id="rId2"/>
    <sheet name="mappatura proc e calc risch (3)" sheetId="6" r:id="rId3"/>
  </sheets>
  <definedNames>
    <definedName name="_xlnm._FilterDatabase" localSheetId="1" hidden="1">'mappatura proc e calc risch (2)'!$A$1:$AE$167</definedName>
    <definedName name="_xlnm._FilterDatabase" localSheetId="2" hidden="1">'mappatura proc e calc risch (3)'!$B$2:$X$109</definedName>
    <definedName name="_xlnm.Print_Area" localSheetId="1">'mappatura proc e calc risch (2)'!$A$1:$X$127</definedName>
    <definedName name="_xlnm.Print_Area" localSheetId="2">'mappatura proc e calc risch (3)'!$B$2:$X$122</definedName>
    <definedName name="_xlnm.Print_Area" localSheetId="0">'mappatura proc e calc rischio'!$B$1:$X$112</definedName>
    <definedName name="_xlnm.Print_Titles" localSheetId="1">'mappatura proc e calc risch (2)'!$1:$1</definedName>
    <definedName name="_xlnm.Print_Titles" localSheetId="2">'mappatura proc e calc risch (3)'!$2:$3</definedName>
    <definedName name="_xlnm.Print_Titles" localSheetId="0">'mappatura proc e calc rischio'!$1:$2</definedName>
  </definedNames>
  <calcPr calcId="125725"/>
</workbook>
</file>

<file path=xl/calcChain.xml><?xml version="1.0" encoding="utf-8"?>
<calcChain xmlns="http://schemas.openxmlformats.org/spreadsheetml/2006/main">
  <c r="V99" i="6"/>
  <c r="Q99"/>
  <c r="V94"/>
  <c r="Q94"/>
  <c r="W94" s="1"/>
  <c r="V82"/>
  <c r="Q82"/>
  <c r="V74"/>
  <c r="Q74"/>
  <c r="W72"/>
  <c r="V72"/>
  <c r="Q72"/>
  <c r="V70"/>
  <c r="Q70"/>
  <c r="V68"/>
  <c r="Q68"/>
  <c r="V66"/>
  <c r="W66" s="1"/>
  <c r="Q66"/>
  <c r="V64"/>
  <c r="Q64"/>
  <c r="V62"/>
  <c r="Q62"/>
  <c r="V60"/>
  <c r="Q60"/>
  <c r="V52"/>
  <c r="Q52"/>
  <c r="V49"/>
  <c r="Q49"/>
  <c r="W49" s="1"/>
  <c r="V43"/>
  <c r="Q43"/>
  <c r="V39"/>
  <c r="Q39"/>
  <c r="V35"/>
  <c r="Q35"/>
  <c r="W35" s="1"/>
  <c r="V31"/>
  <c r="Q31"/>
  <c r="V25"/>
  <c r="Q25"/>
  <c r="V23"/>
  <c r="Q23"/>
  <c r="V20"/>
  <c r="Q20"/>
  <c r="W17"/>
  <c r="V17"/>
  <c r="Q17"/>
  <c r="V15"/>
  <c r="Q15"/>
  <c r="V13"/>
  <c r="Q13"/>
  <c r="V12"/>
  <c r="Q12"/>
  <c r="W12" s="1"/>
  <c r="V11"/>
  <c r="Q11"/>
  <c r="V9"/>
  <c r="Q9"/>
  <c r="V7"/>
  <c r="Q7"/>
  <c r="V5"/>
  <c r="Q5"/>
  <c r="V4"/>
  <c r="Q4"/>
  <c r="W4" s="1"/>
  <c r="V40"/>
  <c r="Q40"/>
  <c r="V48"/>
  <c r="Q48"/>
  <c r="V45"/>
  <c r="Q45"/>
  <c r="V125" i="5"/>
  <c r="Q125"/>
  <c r="V123"/>
  <c r="Q123"/>
  <c r="V121"/>
  <c r="Q121"/>
  <c r="V119"/>
  <c r="Q119"/>
  <c r="V118"/>
  <c r="Q118"/>
  <c r="V117"/>
  <c r="Q117"/>
  <c r="V115"/>
  <c r="Q115"/>
  <c r="V114"/>
  <c r="Q114"/>
  <c r="V112"/>
  <c r="Q112"/>
  <c r="V111"/>
  <c r="Q111"/>
  <c r="V110"/>
  <c r="Q110"/>
  <c r="V109"/>
  <c r="Q109"/>
  <c r="V108"/>
  <c r="Q108"/>
  <c r="V107"/>
  <c r="Q107"/>
  <c r="V106"/>
  <c r="Q106"/>
  <c r="V105"/>
  <c r="Q105"/>
  <c r="V104"/>
  <c r="Q104"/>
  <c r="S103"/>
  <c r="N103"/>
  <c r="V101"/>
  <c r="Q101"/>
  <c r="V100"/>
  <c r="W100" s="1"/>
  <c r="V99"/>
  <c r="Q99"/>
  <c r="V98"/>
  <c r="Q98"/>
  <c r="V97"/>
  <c r="Q97"/>
  <c r="V96"/>
  <c r="Q96"/>
  <c r="V95"/>
  <c r="Q95"/>
  <c r="V94"/>
  <c r="Q94"/>
  <c r="V93"/>
  <c r="Q93"/>
  <c r="V91"/>
  <c r="Q91"/>
  <c r="V90"/>
  <c r="Q90"/>
  <c r="V88"/>
  <c r="Q88"/>
  <c r="V87"/>
  <c r="Q87"/>
  <c r="V85"/>
  <c r="Q85"/>
  <c r="V83"/>
  <c r="Q83"/>
  <c r="V82"/>
  <c r="Q82"/>
  <c r="V81"/>
  <c r="Q81"/>
  <c r="V80"/>
  <c r="Q80"/>
  <c r="V78"/>
  <c r="Q78"/>
  <c r="V76"/>
  <c r="Q76"/>
  <c r="V74"/>
  <c r="Q74"/>
  <c r="V72"/>
  <c r="Q72"/>
  <c r="V71"/>
  <c r="Q71"/>
  <c r="V70"/>
  <c r="Q70"/>
  <c r="V68"/>
  <c r="Q68"/>
  <c r="V66"/>
  <c r="Q66"/>
  <c r="V65"/>
  <c r="Q65"/>
  <c r="V62"/>
  <c r="Q62"/>
  <c r="V61"/>
  <c r="Q61"/>
  <c r="V60"/>
  <c r="Q60"/>
  <c r="V58"/>
  <c r="Q58"/>
  <c r="V57"/>
  <c r="Q57"/>
  <c r="V53"/>
  <c r="Q53"/>
  <c r="V52"/>
  <c r="Q52"/>
  <c r="V51"/>
  <c r="Q51"/>
  <c r="V50"/>
  <c r="Q50"/>
  <c r="V48"/>
  <c r="Q48"/>
  <c r="V47"/>
  <c r="Q47"/>
  <c r="V46"/>
  <c r="Q46"/>
  <c r="V44"/>
  <c r="Q44"/>
  <c r="V42"/>
  <c r="Q42"/>
  <c r="V40"/>
  <c r="Q40"/>
  <c r="V39"/>
  <c r="Q39"/>
  <c r="V37"/>
  <c r="Q37"/>
  <c r="V32"/>
  <c r="Q32"/>
  <c r="V27"/>
  <c r="Q27"/>
  <c r="V24"/>
  <c r="Q24"/>
  <c r="V22"/>
  <c r="Q22"/>
  <c r="V19"/>
  <c r="Q19"/>
  <c r="V17"/>
  <c r="Q17"/>
  <c r="V16"/>
  <c r="Q16"/>
  <c r="Q15"/>
  <c r="Q14"/>
  <c r="V13"/>
  <c r="Q13"/>
  <c r="V12"/>
  <c r="Q12"/>
  <c r="V11"/>
  <c r="Q11"/>
  <c r="V9"/>
  <c r="Q9"/>
  <c r="V7"/>
  <c r="Q7"/>
  <c r="V5"/>
  <c r="Q5"/>
  <c r="V4"/>
  <c r="Q4"/>
  <c r="V3"/>
  <c r="Q3"/>
  <c r="V110" i="4"/>
  <c r="Q110"/>
  <c r="W5" i="6" l="1"/>
  <c r="W31"/>
  <c r="W52"/>
  <c r="W11"/>
  <c r="W20"/>
  <c r="W64"/>
  <c r="W74"/>
  <c r="W23"/>
  <c r="W43"/>
  <c r="W70"/>
  <c r="W82"/>
  <c r="W9"/>
  <c r="W13"/>
  <c r="W25"/>
  <c r="W39"/>
  <c r="W62"/>
  <c r="W68"/>
  <c r="W99"/>
  <c r="W7"/>
  <c r="W15"/>
  <c r="W60"/>
  <c r="W110" i="4"/>
  <c r="W40" i="6"/>
  <c r="W45"/>
  <c r="W48"/>
  <c r="W3" i="5"/>
  <c r="W24"/>
  <c r="W91"/>
  <c r="W22"/>
  <c r="W4"/>
  <c r="W83"/>
  <c r="W37"/>
  <c r="W110"/>
  <c r="W53"/>
  <c r="W88"/>
  <c r="W111"/>
  <c r="W93"/>
  <c r="W19"/>
  <c r="W39"/>
  <c r="W96"/>
  <c r="W11"/>
  <c r="W94"/>
  <c r="W109"/>
  <c r="W114"/>
  <c r="W17"/>
  <c r="W50"/>
  <c r="W13"/>
  <c r="W48"/>
  <c r="W57"/>
  <c r="W121"/>
  <c r="W9"/>
  <c r="W44"/>
  <c r="W51"/>
  <c r="W71"/>
  <c r="W97"/>
  <c r="W99"/>
  <c r="W101"/>
  <c r="W118"/>
  <c r="W119"/>
  <c r="W123"/>
  <c r="W7"/>
  <c r="W27"/>
  <c r="W58"/>
  <c r="W62"/>
  <c r="W5"/>
  <c r="W16"/>
  <c r="W42"/>
  <c r="W46"/>
  <c r="W60"/>
  <c r="W61"/>
  <c r="W68"/>
  <c r="W70"/>
  <c r="W72"/>
  <c r="W78"/>
  <c r="W80"/>
  <c r="W85"/>
  <c r="W105"/>
  <c r="W115"/>
  <c r="W12"/>
  <c r="W40"/>
  <c r="W66"/>
  <c r="W74"/>
  <c r="W76"/>
  <c r="W95"/>
  <c r="W98"/>
  <c r="T103"/>
  <c r="W104"/>
  <c r="W106"/>
  <c r="W112"/>
  <c r="W117"/>
  <c r="W125"/>
  <c r="V56" i="4"/>
  <c r="V83"/>
  <c r="V86"/>
  <c r="W86" s="1"/>
  <c r="V98"/>
  <c r="V107"/>
  <c r="V55"/>
  <c r="Q55"/>
  <c r="V53"/>
  <c r="Q53"/>
  <c r="V8"/>
  <c r="V7"/>
  <c r="Q56"/>
  <c r="Q83"/>
  <c r="Q98"/>
  <c r="Q107"/>
  <c r="Q8"/>
  <c r="Q7"/>
  <c r="V36"/>
  <c r="Q34"/>
  <c r="V34"/>
  <c r="V106"/>
  <c r="Q106"/>
  <c r="V105"/>
  <c r="Q105"/>
  <c r="V104"/>
  <c r="Q104"/>
  <c r="W56" l="1"/>
  <c r="W7"/>
  <c r="W107"/>
  <c r="W105"/>
  <c r="W8"/>
  <c r="W53"/>
  <c r="W98"/>
  <c r="W55"/>
  <c r="W104"/>
  <c r="W106"/>
  <c r="W83"/>
  <c r="W34"/>
  <c r="V90"/>
  <c r="Q90"/>
  <c r="V89"/>
  <c r="Q89"/>
  <c r="S88"/>
  <c r="N88"/>
  <c r="W90" l="1"/>
  <c r="W89"/>
  <c r="T88"/>
  <c r="V87"/>
  <c r="Q87"/>
  <c r="V85"/>
  <c r="Q85"/>
  <c r="V84"/>
  <c r="Q84"/>
  <c r="V82"/>
  <c r="Q82"/>
  <c r="V81"/>
  <c r="Q81"/>
  <c r="V80"/>
  <c r="Q80"/>
  <c r="V79"/>
  <c r="Q79"/>
  <c r="Q91"/>
  <c r="V91"/>
  <c r="Q92"/>
  <c r="V92"/>
  <c r="Q93"/>
  <c r="V93"/>
  <c r="Q94"/>
  <c r="V94"/>
  <c r="Q102"/>
  <c r="V102"/>
  <c r="V100"/>
  <c r="Q100"/>
  <c r="V99"/>
  <c r="Q99"/>
  <c r="V97"/>
  <c r="Q97"/>
  <c r="V96"/>
  <c r="Q96"/>
  <c r="V95"/>
  <c r="Q95"/>
  <c r="W87" l="1"/>
  <c r="W82"/>
  <c r="W85"/>
  <c r="W81"/>
  <c r="W79"/>
  <c r="W84"/>
  <c r="W80"/>
  <c r="W91"/>
  <c r="W94"/>
  <c r="W96"/>
  <c r="W102"/>
  <c r="W97"/>
  <c r="W100"/>
  <c r="W99"/>
  <c r="W95"/>
  <c r="V78"/>
  <c r="V77"/>
  <c r="V76"/>
  <c r="V75"/>
  <c r="V74"/>
  <c r="V72"/>
  <c r="V71"/>
  <c r="V70"/>
  <c r="V69"/>
  <c r="V67"/>
  <c r="V66"/>
  <c r="V58"/>
  <c r="V62"/>
  <c r="V65"/>
  <c r="V64"/>
  <c r="V63"/>
  <c r="V61"/>
  <c r="V60"/>
  <c r="V59"/>
  <c r="V57"/>
  <c r="V54"/>
  <c r="V52"/>
  <c r="V51"/>
  <c r="V50"/>
  <c r="V48"/>
  <c r="V47"/>
  <c r="V46"/>
  <c r="V45"/>
  <c r="V44"/>
  <c r="V43"/>
  <c r="V42"/>
  <c r="V41"/>
  <c r="V40"/>
  <c r="V39"/>
  <c r="V38"/>
  <c r="V37"/>
  <c r="V30"/>
  <c r="V29"/>
  <c r="V28"/>
  <c r="V27"/>
  <c r="V26"/>
  <c r="V15"/>
  <c r="V14"/>
  <c r="V13"/>
  <c r="V12"/>
  <c r="V23"/>
  <c r="V22"/>
  <c r="V21"/>
  <c r="V20"/>
  <c r="V19"/>
  <c r="V18"/>
  <c r="V11"/>
  <c r="V10"/>
  <c r="V9"/>
  <c r="Q78"/>
  <c r="Q77"/>
  <c r="Q76"/>
  <c r="Q75"/>
  <c r="Q74"/>
  <c r="Q72"/>
  <c r="Q71"/>
  <c r="Q70"/>
  <c r="Q69"/>
  <c r="Q67"/>
  <c r="Q66"/>
  <c r="Q58"/>
  <c r="Q62"/>
  <c r="Q65"/>
  <c r="Q64"/>
  <c r="Q63"/>
  <c r="Q61"/>
  <c r="Q60"/>
  <c r="Q59"/>
  <c r="Q57"/>
  <c r="Q54"/>
  <c r="Q52"/>
  <c r="Q51"/>
  <c r="Q50"/>
  <c r="Q48"/>
  <c r="Q47"/>
  <c r="Q46"/>
  <c r="Q45"/>
  <c r="Q44"/>
  <c r="Q43"/>
  <c r="Q42"/>
  <c r="Q41"/>
  <c r="Q40"/>
  <c r="Q39"/>
  <c r="Q38"/>
  <c r="Q37"/>
  <c r="Q36"/>
  <c r="W36" s="1"/>
  <c r="Q30"/>
  <c r="Q29"/>
  <c r="Q28"/>
  <c r="Q27"/>
  <c r="Q26"/>
  <c r="Q24"/>
  <c r="Q15"/>
  <c r="Q14"/>
  <c r="Q13"/>
  <c r="Q12"/>
  <c r="Q23"/>
  <c r="Q22"/>
  <c r="Q21"/>
  <c r="Q20"/>
  <c r="Q19"/>
  <c r="Q18"/>
  <c r="Q17"/>
  <c r="Q16"/>
  <c r="Q11"/>
  <c r="Q10"/>
  <c r="Q9"/>
  <c r="Q6"/>
  <c r="V5"/>
  <c r="Q5"/>
  <c r="W66" l="1"/>
  <c r="W26"/>
  <c r="W67"/>
  <c r="W78"/>
  <c r="W13"/>
  <c r="W14"/>
  <c r="W12"/>
  <c r="W76"/>
  <c r="W46"/>
  <c r="W41"/>
  <c r="W37"/>
  <c r="W44"/>
  <c r="W48"/>
  <c r="W52"/>
  <c r="W60"/>
  <c r="W9"/>
  <c r="W39"/>
  <c r="W43"/>
  <c r="W51"/>
  <c r="W61"/>
  <c r="W62"/>
  <c r="W69"/>
  <c r="W72"/>
  <c r="W5"/>
  <c r="W18"/>
  <c r="W22"/>
  <c r="W28"/>
  <c r="W20"/>
  <c r="W63"/>
  <c r="W11"/>
  <c r="W19"/>
  <c r="W23"/>
  <c r="W15"/>
  <c r="W50"/>
  <c r="W59"/>
  <c r="W64"/>
  <c r="W21"/>
  <c r="W40"/>
  <c r="W58"/>
  <c r="W74"/>
  <c r="W38"/>
  <c r="W54"/>
  <c r="W10"/>
  <c r="W65"/>
</calcChain>
</file>

<file path=xl/sharedStrings.xml><?xml version="1.0" encoding="utf-8"?>
<sst xmlns="http://schemas.openxmlformats.org/spreadsheetml/2006/main" count="2287" uniqueCount="581">
  <si>
    <t>AREA</t>
  </si>
  <si>
    <t>Indebito utilizzo dei motivi di urgenza  funzionale al ricorso all’affidamento diretto</t>
  </si>
  <si>
    <t>Indebito frazionamento funzionale all’utilizzo dell’affidamento diretto</t>
  </si>
  <si>
    <t>Risorse umane</t>
  </si>
  <si>
    <t>PROCESSI</t>
  </si>
  <si>
    <t>SOTTO</t>
  </si>
  <si>
    <t>FASI / ATTIVITA’</t>
  </si>
  <si>
    <t xml:space="preserve">UFFICIO GESTORE / RESPONSABILE </t>
  </si>
  <si>
    <t>DISCIPLINA DEL PROCESSO (leggi, regolamenti, procedure,..)</t>
  </si>
  <si>
    <t>RISCHI (modalita’ di commissione reato)</t>
  </si>
  <si>
    <t>Pianificazione strategica</t>
  </si>
  <si>
    <t>Nomina management</t>
  </si>
  <si>
    <t xml:space="preserve">Incompatibilità / inconferibilità </t>
  </si>
  <si>
    <t>Irregolare composizione della commissione finalizzata a favorire  specifici partecipanti</t>
  </si>
  <si>
    <t>Conflitto di interessi</t>
  </si>
  <si>
    <t>Formalizzazione fabbisogni / requisiti professionali</t>
  </si>
  <si>
    <t>- previsione di requisiti di accesso “personalizzati” per favorire candidati particolari</t>
  </si>
  <si>
    <t>Selezione</t>
  </si>
  <si>
    <t>- Autorizzazione quale strumento per agevolare/ premiare specifici dipendenti (esigenza di trasparenza nei criteri di autorizzazione)</t>
  </si>
  <si>
    <t>- Mancata verifica della sussistenza di motivi di incompatibilità</t>
  </si>
  <si>
    <t>Definizione fabbisogno</t>
  </si>
  <si>
    <t>Processo di selezione</t>
  </si>
  <si>
    <t>Procurement / Affidamento di lavori, servizi e forniture</t>
  </si>
  <si>
    <t xml:space="preserve">Utilizzo della procedura negoziata e abuso dell’affidamento diretto al di fuori dei casi  previsti dalla legge </t>
  </si>
  <si>
    <t>Definizione requisiti di qualificazione</t>
  </si>
  <si>
    <t>Esistenza di requisiti tecnico-economici volti a favorire un’impresa</t>
  </si>
  <si>
    <t>Gestione offerte pervenute</t>
  </si>
  <si>
    <t>Violazione segreto d’ufficio (es: comunicare numero / nomi offerte pervenute, prima della chiusura del bando)</t>
  </si>
  <si>
    <t>Commissione di gara</t>
  </si>
  <si>
    <t>Valutazione offerte</t>
  </si>
  <si>
    <t xml:space="preserve">Mancata segnalazione  di accordi collusivi </t>
  </si>
  <si>
    <t>Acquisti con Procedura negoziata</t>
  </si>
  <si>
    <t xml:space="preserve">Richiesta offerte </t>
  </si>
  <si>
    <t>RUP</t>
  </si>
  <si>
    <t>Acquisti con Affidamento diretto</t>
  </si>
  <si>
    <t>Eccessiva “personalizzazione”  delle caratteristiche tecniche volta a utilizzo dell’affidamento diretto</t>
  </si>
  <si>
    <t>Monitoraggio attività / SAL</t>
  </si>
  <si>
    <t>Mancata applicazione di penali dovute</t>
  </si>
  <si>
    <t xml:space="preserve"> </t>
  </si>
  <si>
    <t>Riconoscere costi o altre utilità non adeguatamente giustificate dal rapporto contrattuale</t>
  </si>
  <si>
    <t xml:space="preserve">Varianti in corso d'opera </t>
  </si>
  <si>
    <t>Riconoscimento di varianti in corso d’opera che consentono all’appaltatore di recuperare lo sconto effettuato in sede di gara ovvero di conseguire extra-guadagni</t>
  </si>
  <si>
    <t>Autorizzazione rimborsi spese</t>
  </si>
  <si>
    <t>Utilizzo dei rimborsi spese come meccanismo di scambio di utilità tra responsabile e risorsa</t>
  </si>
  <si>
    <t>Gestione patrimonio informativo aziendale</t>
  </si>
  <si>
    <t>Gestione archivi</t>
  </si>
  <si>
    <t>Mancato rispetto della normativa sulla privacy</t>
  </si>
  <si>
    <t>Sicurezza, salute e ambiente</t>
  </si>
  <si>
    <t>Valutazione dei rischi &amp; redazione dei Piani</t>
  </si>
  <si>
    <t xml:space="preserve">Redazione DVR </t>
  </si>
  <si>
    <t>Alterazione e manipolazione dati, informazioni e documenti atta a coprire, a valle di un evento avverso, specifiche responsabilità</t>
  </si>
  <si>
    <t>Sponsorizzazioni eventi, da  parte di privati, atta a trarre altre utilità</t>
  </si>
  <si>
    <t>AU</t>
  </si>
  <si>
    <t>AU/DG</t>
  </si>
  <si>
    <t>DG/DA/Dirigenti</t>
  </si>
  <si>
    <t>RUP/ Resp Esecuz Contrartto (REC)</t>
  </si>
  <si>
    <t>Area Sicurezza</t>
  </si>
  <si>
    <t>Liste di imbarco pax</t>
  </si>
  <si>
    <t>Dirigente Sicurezza</t>
  </si>
  <si>
    <t>Assegnazione incarichi interni</t>
  </si>
  <si>
    <t xml:space="preserve">Formalizzazione incarico </t>
  </si>
  <si>
    <t>autorizzazione sub-appalto</t>
  </si>
  <si>
    <t>Responsabile IT</t>
  </si>
  <si>
    <t>Area Commerciale Aviation</t>
  </si>
  <si>
    <t>Area Commerciale extra Aviation</t>
  </si>
  <si>
    <t>Conferimento incarichi di collaborazione e professionali</t>
  </si>
  <si>
    <t>Contratti attivi subconcessione</t>
  </si>
  <si>
    <t>definizione requisiti partecipazione indagine di mercato</t>
  </si>
  <si>
    <t>Responsabile Extra Aviation</t>
  </si>
  <si>
    <t>DA</t>
  </si>
  <si>
    <t>Organizzazione eventi, sponsorizzazioni</t>
  </si>
  <si>
    <t>Probabilità</t>
  </si>
  <si>
    <t>Impatto</t>
  </si>
  <si>
    <t>Valutazione complessiva rischio</t>
  </si>
  <si>
    <t xml:space="preserve">Ponderaz. del </t>
  </si>
  <si>
    <t>rischio</t>
  </si>
  <si>
    <t>Discr</t>
  </si>
  <si>
    <t>Rilev. est.</t>
  </si>
  <si>
    <t>Compl</t>
  </si>
  <si>
    <t>Val. econ.</t>
  </si>
  <si>
    <t>Fraz.</t>
  </si>
  <si>
    <t>Contr.</t>
  </si>
  <si>
    <t>Prob. Tot</t>
  </si>
  <si>
    <t>Organ</t>
  </si>
  <si>
    <t>Econ</t>
  </si>
  <si>
    <t>Reput</t>
  </si>
  <si>
    <t>Livel</t>
  </si>
  <si>
    <t>ImpatTot</t>
  </si>
  <si>
    <t xml:space="preserve">Verifica regolare esecuzione </t>
  </si>
  <si>
    <t>verifica “compiacente” verso il fornitore</t>
  </si>
  <si>
    <t>concessione incentivi e/o sconti in cambio di utilità</t>
  </si>
  <si>
    <t>definizione requisiti volti ad agevolare un particolare operatore economico</t>
  </si>
  <si>
    <t>inadeguatezza controlli</t>
  </si>
  <si>
    <t>MEDIO</t>
  </si>
  <si>
    <t>TEMPISTICA DI ATTUAZIONE</t>
  </si>
  <si>
    <t>Reclutamento Personale</t>
  </si>
  <si>
    <t>Ordine di servizio già adottato</t>
  </si>
  <si>
    <t>Controllo mensile</t>
  </si>
  <si>
    <t>AU/DG/DA/DT</t>
  </si>
  <si>
    <t>RESPONSABILE DELL'ATTUAZIONE DELL'AZIONE</t>
  </si>
  <si>
    <t>Contratti pubblici</t>
  </si>
  <si>
    <t>Programmazione</t>
  </si>
  <si>
    <t>Progettazione</t>
  </si>
  <si>
    <t>Selezione Contraente</t>
  </si>
  <si>
    <t>Verifica aggiudicazione e stipula del contratto</t>
  </si>
  <si>
    <t>Autorizzazione ai dipendenti per svolgimento incarichi esterni</t>
  </si>
  <si>
    <t xml:space="preserve">RUP </t>
  </si>
  <si>
    <t>Fabbisogno non rispondente a criteri di efficienza/efficacia/economicità</t>
  </si>
  <si>
    <t>Definizione criteri di aggiudicazione</t>
  </si>
  <si>
    <t>Verifica offerta anomala</t>
  </si>
  <si>
    <t>RUP/Commissione di gara</t>
  </si>
  <si>
    <t>Mancata /distorta verifica documentazione giustificativa tale da orientare la decisione finale</t>
  </si>
  <si>
    <t>Accordi bonari / transazioni</t>
  </si>
  <si>
    <t>Monitoraggio annuale /analisi ricorsi</t>
  </si>
  <si>
    <t>già in essere</t>
  </si>
  <si>
    <t xml:space="preserve">Eccessiva “personalizzazione”  delle caratteristiche tecniche </t>
  </si>
  <si>
    <t>Ricorrenza dei medesimi soggetti invitati  a presentare offerta da parte del RUP</t>
  </si>
  <si>
    <t>Analisi statistica annuale e monitoraggio</t>
  </si>
  <si>
    <t>Arbitrarietà della valutazione
Mancati controlli per l'aggiudicazione definitiva e stipula contratto</t>
  </si>
  <si>
    <t>effettuazione pagamenti ingiustificati</t>
  </si>
  <si>
    <t>Accordi collusivi volti a generare profitti o ulteriori vantaggi illeciti all'appaltatore</t>
  </si>
  <si>
    <t>Procedura privacy compliance</t>
  </si>
  <si>
    <t>Direttore Commerciale</t>
  </si>
  <si>
    <t xml:space="preserve">Controllo esecuzione contratti di sub-concessione </t>
  </si>
  <si>
    <t>Gestione crediti</t>
  </si>
  <si>
    <t>note di credito /sconti/ dilazioni pagamento</t>
  </si>
  <si>
    <t>Monitoraggio mensile</t>
  </si>
  <si>
    <t>definizione requisiti volti ad agevolare un particolare vettore aereo</t>
  </si>
  <si>
    <t>Controllo esecuzione contratti di incentivazione aviation</t>
  </si>
  <si>
    <t>verifica “compiacente” verso il vettore aereo</t>
  </si>
  <si>
    <t>Contratti Incentivazione Vettori Aerei</t>
  </si>
  <si>
    <t>Controllo esecuzione contratti pubblici</t>
  </si>
  <si>
    <t>Rendicontazione contratti pubblici</t>
  </si>
  <si>
    <t>RAC</t>
  </si>
  <si>
    <t>Deleghe con procura</t>
  </si>
  <si>
    <t>Incompatibilità / inconferibilità 
conflitto di interessi</t>
  </si>
  <si>
    <t>Nomina RUP e simili</t>
  </si>
  <si>
    <t>Individuazione della modalità di affidamento</t>
  </si>
  <si>
    <t>AU/Delegati D.Lgs 81/RSPP</t>
  </si>
  <si>
    <t>Responsabile Ufficio Stampa</t>
  </si>
  <si>
    <t>DG/DA/DC</t>
  </si>
  <si>
    <t>Commissione selezione</t>
  </si>
  <si>
    <t>DA/DC</t>
  </si>
  <si>
    <t>Comitato gestione crediti /DA</t>
  </si>
  <si>
    <t>DG/DA/REA</t>
  </si>
  <si>
    <t>DA/REA</t>
  </si>
  <si>
    <t>REA</t>
  </si>
  <si>
    <t>Mancato rispetto della normativa sulla privacy,per scambio di utilità</t>
  </si>
  <si>
    <t xml:space="preserve">
Mancati controlli per l'aggiudicazione definitiva e stipula contratto</t>
  </si>
  <si>
    <t>Arbitrarietà della valutazione</t>
  </si>
  <si>
    <t>Finanziamenti pubblici</t>
  </si>
  <si>
    <t>Proroga/Rinnovo</t>
  </si>
  <si>
    <t>DC</t>
  </si>
  <si>
    <t>verifica requisiti ammissibilità soggettiva e oggettiva</t>
  </si>
  <si>
    <t>Rendicontazione all'Ente finanziatore</t>
  </si>
  <si>
    <t>DG/DA/DT/DC</t>
  </si>
  <si>
    <t>verifica documentazione per firma Convenzione</t>
  </si>
  <si>
    <t>DA /RAC</t>
  </si>
  <si>
    <t>indebita fruizione di finanziamenti pubblici</t>
  </si>
  <si>
    <t>analisi contestazioni</t>
  </si>
  <si>
    <t>dichiarazione requisiti volti all'indebito riconoscimento di agevolazioni pubbliche</t>
  </si>
  <si>
    <t xml:space="preserve">mancata verifica documentazione </t>
  </si>
  <si>
    <t>Responsabile Privacy</t>
  </si>
  <si>
    <t>Dirigenti</t>
  </si>
  <si>
    <t>Ufficio Personale</t>
  </si>
  <si>
    <t>RAC/DA</t>
  </si>
  <si>
    <t>RAC /IA</t>
  </si>
  <si>
    <t>RAC/IA</t>
  </si>
  <si>
    <t xml:space="preserve">RAC </t>
  </si>
  <si>
    <t>DA /IA</t>
  </si>
  <si>
    <t>RAC/DA/IA/Dirigente competente</t>
  </si>
  <si>
    <t>Affari legali e contenzioso</t>
  </si>
  <si>
    <t>Monitoraggio semestrale /analisi ricorsi</t>
  </si>
  <si>
    <t>accordi collusivi volti a generare profitti o ulteriore vantaggi illeciti alla controparte</t>
  </si>
  <si>
    <t xml:space="preserve">definizione transattiva dei contenziosi legali in essere </t>
  </si>
  <si>
    <t>verifica e Monitoraggio annuale</t>
  </si>
  <si>
    <t>entro il 1.12.2016</t>
  </si>
  <si>
    <t xml:space="preserve">entro il 1.12.2016 </t>
  </si>
  <si>
    <t>1. acquisizione della dichiarazione di assenza delle cause di incompatibilità/inconferibilità/conflitto di interesse all'atto di accettazione della nomina;                                                        2. verifica e Monitoraggio annuale</t>
  </si>
  <si>
    <t xml:space="preserve">1. Procedura da adottare entro il 30.06.2016; 2. entro il 1.12.2016.     </t>
  </si>
  <si>
    <t xml:space="preserve">Costituzione commissioni giudicatrice di gara </t>
  </si>
  <si>
    <t>art. 84 del D.lgs. 163/2006, 120, 282,283 e 339 del D.P.R. 207/2010; Regolamento aziendale prot. 17071/2015</t>
  </si>
  <si>
    <t>1. Regolamento prot. 17071 già adottato                2.verifica rilascio dichiarazioni ad ogni nomina</t>
  </si>
  <si>
    <t>2. ufficio legale/RAC</t>
  </si>
  <si>
    <t>Ordine di servizio prto. 7039 del 27.05.2011</t>
  </si>
  <si>
    <t>1.regolamento prot.17071 già adottato                                                    2. verifica rotazione degli incarichi e sui reclami e segnalazioni circa gli stessi entro il 30.09.2015</t>
  </si>
  <si>
    <t>2. Monitoraggio sulla  verifica insussistenza motivi di incompatibilità o conflitto di interessi entro il 30.06.2015</t>
  </si>
  <si>
    <t xml:space="preserve">già in essere </t>
  </si>
  <si>
    <t>Monitoraggio semestrale</t>
  </si>
  <si>
    <t>DG /IA</t>
  </si>
  <si>
    <t>Procedura aziendale prot. 14980/2014 ex DGR 812/2014</t>
  </si>
  <si>
    <t>entro il 30.06.2016</t>
  </si>
  <si>
    <t>1.Aggiornamento procedura in essere con riferimento alla Commissione di selezione del candidato.                                      2.Monitoraggio annuale</t>
  </si>
  <si>
    <t>1. Regolamento per servizi di ingegneria già adottato, da aggiornare entro il 30.06.2016
2. Regolamento per altri incarichi professionali da adottare entro il 31.10.2016.                            3. Monitoraggio entro il 1.12.2016</t>
  </si>
  <si>
    <t>1. Regolamento per servizi di ingegneria già adottato, da aggiornare in base alla normativa vigente anche con riferimento ai crediti formativi;
2. Regolamento per altri incarichi professionali (avvocati, commercialisti, consulenti...) da adottare entro il 31.12.2016.                  3. Monitoraggio sulla adozione delle misure</t>
  </si>
  <si>
    <t xml:space="preserve">1. Regolamento per servizi di ingegneria già adottato, da aggiornare in base alla normativa vigente anche con riferimento ai crediti formativi;
2. Regolamento per altri incarichi professionali (avvocati, commercialisti, consulenti...).                  3. Monitoraggio sulla adozione delle misure </t>
  </si>
  <si>
    <t>1. DA/DT                                                            2. DG/DA                                                                                                                                                                                              3. RAC</t>
  </si>
  <si>
    <t>DPR 207/2010 Regolamento attuativo.</t>
  </si>
  <si>
    <t>D.Lgs 163/2006 Codice Appalti</t>
  </si>
  <si>
    <t xml:space="preserve">    </t>
  </si>
  <si>
    <t xml:space="preserve">1. Procedura di budget                                                                   2. monitoraggio annuale </t>
  </si>
  <si>
    <t>1. entro il 30.06.2016                                                              2. entro il 1.12.2016</t>
  </si>
  <si>
    <t xml:space="preserve">1.DA                                                                2. rac </t>
  </si>
  <si>
    <t>Procedura MOG 231affidamento contratti pubblici</t>
  </si>
  <si>
    <t>Criteri di valutazione orientati a facilitare uno specifico fornitore</t>
  </si>
  <si>
    <t>1. procedura MOG 231                                              2. Analisi ricorsi giurisdizionali</t>
  </si>
  <si>
    <t>1.Rup/DG/DA/uff.leg.                                                                                                           2.  RAC/DA/IA/Dirigente competente</t>
  </si>
  <si>
    <t xml:space="preserve">Analisi ricorsi giurisdizionali </t>
  </si>
  <si>
    <t xml:space="preserve">1. già in essere                                                           2.semestrale                                                                                      </t>
  </si>
  <si>
    <t xml:space="preserve">semestrale </t>
  </si>
  <si>
    <t>RAC/DA/IA/</t>
  </si>
  <si>
    <t>1 - 2 Monitoraggio annuale e analisi statistica entro il 1.12.2016</t>
  </si>
  <si>
    <t xml:space="preserve">1.Procedura di analisi statistica e monitoraggio  2. verifica adozione procedura  </t>
  </si>
  <si>
    <t>1. entro il 30.11.2016                                                        2. entro il 1.12.2016</t>
  </si>
  <si>
    <t>1.2.RAC/DA/IA/Dirigente competente</t>
  </si>
  <si>
    <t>RUP/ufficio gare</t>
  </si>
  <si>
    <t>Mancati controlli per l'aggiudicazione definitiva e stipula contratto</t>
  </si>
  <si>
    <t>Procedura mog 231 già in essere               analisi ricorsi giurisdizionali</t>
  </si>
  <si>
    <t xml:space="preserve">Procedura mog 231 già in essere                                                momitoraggio semestrale </t>
  </si>
  <si>
    <t xml:space="preserve">RAC/ufficio legale </t>
  </si>
  <si>
    <t>Procedura da definire entro il 30.11.2016                  monitoraggio sulla attuazione della procedura entro il 1.12.2016</t>
  </si>
  <si>
    <t xml:space="preserve">Analisi ricorsi e segnalazioni RLS e organi di controllo.                                             </t>
  </si>
  <si>
    <t xml:space="preserve">entro il 30.11.2016                                                             Monitoraggio sulla attuazione entro il 1.12.2016 </t>
  </si>
  <si>
    <t xml:space="preserve">Procedura già in essere e da aggiornare entro il 30.11.2016.                                                      Monitoraggio sulla attuazione entro il 1.12.2016 </t>
  </si>
  <si>
    <t xml:space="preserve">Applicazione linee guida ENAC </t>
  </si>
  <si>
    <t>Monitoraggio 31.01.2015 - 31.07.2015</t>
  </si>
  <si>
    <t>Verifica annuale /analisi ricorsi giurisdizionali, contestazioni e/o reclami e/istruttorie da parte della Autorità giudiziaria</t>
  </si>
  <si>
    <t>Criteri di valutazione orientati a facilitare uno specifico sub cocessionaro</t>
  </si>
  <si>
    <t xml:space="preserve">Aggiornamento procedura in essere </t>
  </si>
  <si>
    <t>REC/IA</t>
  </si>
  <si>
    <t>Monitoraggio sulla adozione 30.09.2016</t>
  </si>
  <si>
    <t>Verifica statistica annuale /analisi ricorsi giurisdizionali, contestazioni e/o reclami e/istruttorie da parte della Autorità giudiziaria</t>
  </si>
  <si>
    <t xml:space="preserve"> entro il 1.12.2016</t>
  </si>
  <si>
    <t xml:space="preserve">Verifica statistica annuale /analisi ricorsi giurisdizionali, contestazioni e/o reclami e/istruttorie da parte della Autorità giudiziaria </t>
  </si>
  <si>
    <t>Procedura di monitoraggio da adottare entro il 30.11.2016                                                          verifica adozione entro il 1.12.2016</t>
  </si>
  <si>
    <t>enro il 30.06.2016 e 1 12.2016</t>
  </si>
  <si>
    <t>ccnl</t>
  </si>
  <si>
    <t>mog231</t>
  </si>
  <si>
    <t>A.U./DG/DA/RESP.UFF. LEG./DIRIGENTE UFFICO RELATIVO AL CONTENZIOSO/RUP</t>
  </si>
  <si>
    <t>Procedura aziendale prot.4069 del 17.03.2014</t>
  </si>
  <si>
    <t>Procedura gestione crediti prot.4069 del 17.03.2014</t>
  </si>
  <si>
    <t xml:space="preserve">1. Regolamento aziendale prot. 17071;             2. verifica rotazione degli incarichi ed eventuali reclami o segnalazioni sugli stessi </t>
  </si>
  <si>
    <t xml:space="preserve">Inadeguatezza del meccanismo di selezione (in termini di oggettività e trasparenza (ad es. predeterminazione criteri di selezione delle prove </t>
  </si>
  <si>
    <r>
      <t>Contratto integrativo aziendale e Regolalmento per i dirige</t>
    </r>
    <r>
      <rPr>
        <sz val="8"/>
        <rFont val="Times New Roman"/>
        <family val="1"/>
      </rPr>
      <t>nti prot. 5958 del 2.11.2015</t>
    </r>
  </si>
  <si>
    <t>Regolamento per gli appalti di servizie forniture di importo infriore alla soglia comunitaria e per la gestione dell'elenco dei fornitori e dei prestatori di servizi prto. 8219/2013</t>
  </si>
  <si>
    <t>Incoerenza tipologia di contratto di lavoro, inquadramento e livello retributivo con le mansioni da svolgere.
Riconoscimento progressioni di carriera, scatti retributivi o incentivi premianti che non trovino adeguata corrispondenza con competenze e/o motivazioni</t>
  </si>
  <si>
    <t>2. dirigente dell'unità organizzativa proponente l'affidamento</t>
  </si>
  <si>
    <t>Dir. Personale //RAC</t>
  </si>
  <si>
    <t>DIR. PERS. /IA</t>
  </si>
  <si>
    <t>DIR. PERS./IA</t>
  </si>
  <si>
    <t>DIR.PERS /IA</t>
  </si>
  <si>
    <t xml:space="preserve">Regolamento di valutazione delle prestazioni del personale.                                                    2. Monitoraggio annuale </t>
  </si>
  <si>
    <t>1. entro il 30.06.2016                                          2. entro il 10.9.2016</t>
  </si>
  <si>
    <t>DIRETTORE DEL PERSONALE                      2.RAC</t>
  </si>
  <si>
    <t>RUP/D.T./D.A.</t>
  </si>
  <si>
    <t>RUP/D.T./D.A. Dirigente dell'ufficio che propone l'intervento</t>
  </si>
  <si>
    <t>Formalizzazione procedura di approvazione preventiva da parte della società</t>
  </si>
  <si>
    <t>Entro il 30.06.2016                                       2. monitoraggio da adottare entro il 31.11.2016</t>
  </si>
  <si>
    <t>RUP/D.T./D.A. Dirigente dell'ufficio che propone l'intervento.                                        2. RAC</t>
  </si>
  <si>
    <t xml:space="preserve">Formalizzazione approvazione preventiva da parte della società  </t>
  </si>
  <si>
    <t xml:space="preserve"> Entro il 30.06.2016                                       2. monitoraggio da adottare entro il 31.11.2016</t>
  </si>
  <si>
    <t xml:space="preserve">1. Incrememto dell'utilizzo della Centrale Regionale di Acquisto EMPULIA.                      2. Formazione del personale sull'itilizzo delle procedure telematiche.                                           </t>
  </si>
  <si>
    <t>3.Incremento dell'utilizzo della procedura di Accordo Quadro</t>
  </si>
  <si>
    <t>1.Regolamento già in essere                              2.entro il  30.06.2016                                                        3. 30.06.2016</t>
  </si>
  <si>
    <t xml:space="preserve">DT/Dirigente dell'ufficio proponente l'acquisto 2.DA                                                                 3. DT/Dirigente dell'ufficio proponente l'acquisto </t>
  </si>
  <si>
    <t>RUP/ Resp Esecuz Contrartto (REC)/D.L./D.G.</t>
  </si>
  <si>
    <t>RUP/ Resp Esecuz Contrartto (REC)/D.L./D.A.</t>
  </si>
  <si>
    <t>RUP/ Resp Esecuz Contrartto (REC)/D.A./D.G./D.T./Dirigente ufficio proponente l'affidamento</t>
  </si>
  <si>
    <t>1. Procedura già in essere e da aggiornare entro il 30.11.2016.                                                       2. verifica aggiornamento entro il 1.12.2016</t>
  </si>
  <si>
    <t>1. Responsabile Privacy                                    2. RAC</t>
  </si>
  <si>
    <t>entro il 30.04.2016.                                              Monitoraggio sulla attuazione entro il 1.12.2016</t>
  </si>
  <si>
    <t>1. Delegati D.Lgs 81                                         2. RAC</t>
  </si>
  <si>
    <t>art. 13, commi14 e 15 del D.L. 145/2013, come modificato dalla legge di conversione nr.9/2014.               Linee guida MIT del 2.10.2014.              Linee Guida ENAC prot. 0135940/DG del 23.12.2014</t>
  </si>
  <si>
    <t xml:space="preserve">DC/DA                                                              2. RAC                                                            </t>
  </si>
  <si>
    <t>in essere                                                            Monitoraggio 31.01.2016 - 31.07.2016</t>
  </si>
  <si>
    <t>Monitoraggio 31.01.2016 - 31.07.2016</t>
  </si>
  <si>
    <t>Monitoraggio mensile.                                      2. Formalizzare procedure per il recupero del credito contenuto nel prot. 4069</t>
  </si>
  <si>
    <t>ufficio legale/amministrativo</t>
  </si>
  <si>
    <t>entro il 30.04.2016</t>
  </si>
  <si>
    <t>Nomina commissione in analogia alla procedura prot. 17071</t>
  </si>
  <si>
    <t>Regolamento da adottare entro il 30.06.2016          2.. entro il 10.9.2016</t>
  </si>
  <si>
    <t xml:space="preserve">RUP                                      Commissione di selezione                                                         </t>
  </si>
  <si>
    <t xml:space="preserve">Mancata verifica preliminare esistenza risorse professionali interne alla Società          </t>
  </si>
  <si>
    <t xml:space="preserve">Dirigente dell'ufficio che propone l'incarico                </t>
  </si>
  <si>
    <t xml:space="preserve">Selezione da albo professionisti </t>
  </si>
  <si>
    <t>Definizione di requisiti molto specifici al fine di affidare l'incarico a candidati già predeterminati                                                  Violazione segreto d’ufficio (es: comunicare numero / nomi offerte pervenute, prima della chiusura del bando)                                            Uso improprio della discrezionalità nella valutazione dei titoli e requisiti</t>
  </si>
  <si>
    <t>indicatore output</t>
  </si>
  <si>
    <t>SOTTO PROCESSI</t>
  </si>
  <si>
    <t>Indicatore / Output</t>
  </si>
  <si>
    <t>Ponderaz. del rischio</t>
  </si>
  <si>
    <t>Procedura MOG 231 affidamento contratti pubblici</t>
  </si>
  <si>
    <t>Mancata verifica della sussistenza di motivi di incompatibilità</t>
  </si>
  <si>
    <t>Previsione di requisiti di accesso “personalizzati” per favorire candidati particolari</t>
  </si>
  <si>
    <t>Inadeguatezza del meccanismo di selezione (in termini di oggettività e trasparenza (ad es. predeterminazione criteri di selezione delle prove)</t>
  </si>
  <si>
    <t>Incoerenza tipologia di contratto di lavoro, inquadramento e livello retributivo con le mansioni da svolgere.</t>
  </si>
  <si>
    <t>Uso improprio della discrezionalità nella valutazione dei titoli e requisiti</t>
  </si>
  <si>
    <t>2. verifica e Monitoraggio annuale</t>
  </si>
  <si>
    <t>2.Monitoraggio annuale</t>
  </si>
  <si>
    <t>1. Regolamento di valutazione delle prestazioni del personale.</t>
  </si>
  <si>
    <t>1. Regolamento per servizi di ingegneria già adottato, da aggiornare in base alla normativa vigente anche con riferimento ai crediti formativi;</t>
  </si>
  <si>
    <t>2. Regolamento per altri incarichi professionali (avvocati, commercialisti, consulenti...).</t>
  </si>
  <si>
    <t>1. Procedura di budget</t>
  </si>
  <si>
    <t>1. procedura MOG 231</t>
  </si>
  <si>
    <t>2. Analisi ricorsi giurisdizionali</t>
  </si>
  <si>
    <t>2. Formazione del personale sull'itilizzo delle procedure telematiche.</t>
  </si>
  <si>
    <t>Procedura mog 231 già in essere</t>
  </si>
  <si>
    <t>analisi ricorsi giurisdizionali</t>
  </si>
  <si>
    <t>2. Formalizzare procedure per il recupero del credito contenuto nel prot. 4069</t>
  </si>
  <si>
    <t>1. Procedura da adottare entro il 30.06.2016;</t>
  </si>
  <si>
    <t>1.regolamento prot.17071 già adottato</t>
  </si>
  <si>
    <t>2. verifica rotazione degli incarichi e sui reclami e segnalazioni circa gli stessi entro il 30.09.2015</t>
  </si>
  <si>
    <t>1. Regolamento prot. 17071 già adottato</t>
  </si>
  <si>
    <t>2. Verifica rilascio dichiarazioni ad ogni nomina</t>
  </si>
  <si>
    <t>2. entro il 10.9.2016</t>
  </si>
  <si>
    <t>1. Regolamento da adottare entro il 30.06.2016</t>
  </si>
  <si>
    <t>1. Regolamento per servizi di ingegneria già adottato, da aggiornare entro il 30.06.2016</t>
  </si>
  <si>
    <t>3. Monitoraggio entro il 1.12.2016</t>
  </si>
  <si>
    <t>2. entro il 1.12.2016</t>
  </si>
  <si>
    <t>2. monitoraggio da adottare entro il 31.11.2016</t>
  </si>
  <si>
    <t>2. semestrale</t>
  </si>
  <si>
    <t>3. 30.06.2016</t>
  </si>
  <si>
    <t>monitoraggio sulla attuazione della procedura entro il 1.12.2016</t>
  </si>
  <si>
    <t>Monitoraggio sulla attuazione entro il 1.12.2016</t>
  </si>
  <si>
    <t>verifica adozione entro il 1.12.2016</t>
  </si>
  <si>
    <t>2.RAC</t>
  </si>
  <si>
    <t>3. RAC</t>
  </si>
  <si>
    <t>2. RAC</t>
  </si>
  <si>
    <t/>
  </si>
  <si>
    <t>Incompatibilità / inconferibilità</t>
  </si>
  <si>
    <t>2. entro il 1.12.2016.</t>
  </si>
  <si>
    <t>Costituzione commissioni giudicatrice di gara</t>
  </si>
  <si>
    <t>Irregolare composizione della commissione finalizzata a favorire specifici partecipanti</t>
  </si>
  <si>
    <t>1. Regolamento aziendale prot. 17071;</t>
  </si>
  <si>
    <t>2. verifica rotazione degli incarichi ed eventuali reclami o segnalazioni sugli stessi</t>
  </si>
  <si>
    <t>2. Monitoraggio sulla verifica insussistenza motivi di incompatibilità o conflitto di interessi entro il 30.06.2015</t>
  </si>
  <si>
    <t>Contratto integrativo aziendale e Regolalmento per i dirigenti prot. 5958 del 2.11.2015</t>
  </si>
  <si>
    <t>1.Aggiornamento procedura in essere con riferimento alla Commissione di selezione del candidato.</t>
  </si>
  <si>
    <t>1. entro il 30.06.2016</t>
  </si>
  <si>
    <t>Formalizzazione incarico</t>
  </si>
  <si>
    <t>1. DIRETTORE DEL PERSONALE</t>
  </si>
  <si>
    <t>Dirigente dell'ufficio che propone l'incarico</t>
  </si>
  <si>
    <t>Mancata verifica preliminare esistenza risorse professionali interne alla Società</t>
  </si>
  <si>
    <t>2. Regolamento per altri incarichi professionali da adottare entro il 31.10.2016.</t>
  </si>
  <si>
    <t>3. Monitoraggio sulla adozione delle misure</t>
  </si>
  <si>
    <t>Selezione da albo professionisti</t>
  </si>
  <si>
    <t>RUP Commissione di selezione</t>
  </si>
  <si>
    <t>Definizione di requisiti molto specifici al fine di affidare l'incarico a candidati già predeterminati</t>
  </si>
  <si>
    <t>1.DA</t>
  </si>
  <si>
    <t>Utilizzo della procedura negoziata e abuso dell’affidamento diretto al di fuori dei casi previsti dalla legge</t>
  </si>
  <si>
    <t>Entro il 30.06.2016</t>
  </si>
  <si>
    <t>Formalizzazione approvazione preventiva da parte della società</t>
  </si>
  <si>
    <t>1. già in essere</t>
  </si>
  <si>
    <t>Mancata segnalazione di accordi collusivi</t>
  </si>
  <si>
    <t>Analisi ricorsi giurisdizionali</t>
  </si>
  <si>
    <t>semestrale</t>
  </si>
  <si>
    <t>Richiesta offerte</t>
  </si>
  <si>
    <t>Ricorrenza dei medesimi soggetti invitati a presentare offerta da parte del RUP</t>
  </si>
  <si>
    <t>1. Incrememto dell'utilizzo della Centrale Regionale di Acquisto EMPULIA.</t>
  </si>
  <si>
    <t>1.Regolamento già in essere</t>
  </si>
  <si>
    <t>2. entro il 30.06.2016</t>
  </si>
  <si>
    <t>2. DA</t>
  </si>
  <si>
    <t>Eccessiva “personalizzazione” delle caratteristiche tecniche</t>
  </si>
  <si>
    <t>Eccessiva “personalizzazione” delle caratteristiche tecniche volta a utilizzo dell’affidamento diretto</t>
  </si>
  <si>
    <t>1.Procedura di analisi statistica e monitoraggio</t>
  </si>
  <si>
    <t>1. entro il 30.11.2016</t>
  </si>
  <si>
    <t>2. verifica adozione procedura</t>
  </si>
  <si>
    <t>Indebito utilizzo dei motivi di urgenza funzionale al ricorso all’affidamento diretto</t>
  </si>
  <si>
    <t>momitoraggio semestrale</t>
  </si>
  <si>
    <t>Procedura da definire entro il 30.11.2016</t>
  </si>
  <si>
    <t>Verifica regolare esecuzione</t>
  </si>
  <si>
    <t>Varianti in corso d'opera</t>
  </si>
  <si>
    <t>1. Responsabile Privacy</t>
  </si>
  <si>
    <t>Redazione DVR</t>
  </si>
  <si>
    <t>Analisi ricorsi e segnalazioni RLS e organi di controllo.</t>
  </si>
  <si>
    <t>entro il 30.04.2016.</t>
  </si>
  <si>
    <t>1. Delegati D.Lgs 81</t>
  </si>
  <si>
    <t>Sponsorizzazioni eventi, da parte di privati, atta a trarre altre utilità</t>
  </si>
  <si>
    <t>entro il 30.11.2016</t>
  </si>
  <si>
    <t>Procedura già in essere e da aggiornare entro il 30.11.2016.</t>
  </si>
  <si>
    <t>Applicazione linee guida ENAC</t>
  </si>
  <si>
    <t>in essere</t>
  </si>
  <si>
    <t>1. Monitoraggio mensile.</t>
  </si>
  <si>
    <t>Aggiornamento procedura in essere</t>
  </si>
  <si>
    <t>Controllo esecuzione contratti di sub-concessione</t>
  </si>
  <si>
    <t>Procedura di monitoraggio da adottare entro il 30.11.2016</t>
  </si>
  <si>
    <t>mancata verifica documentazione</t>
  </si>
  <si>
    <t>definizione transattiva dei contenziosi legali in essere</t>
  </si>
  <si>
    <t>AU / DG</t>
  </si>
  <si>
    <t>1. acquisizione della dichiarazione di assenza delle cause di incompatibilità / inconferibilità / conflitto di interesse all'atto di accettazione della nomina;</t>
  </si>
  <si>
    <t>art. 84 del D.lgs. 163 / 2006, 120, 282,283 e 339 del D.P.R. 207 / 2010; Regolamento aziendale prot. 17071 / 2015</t>
  </si>
  <si>
    <t>2. ufficio legale / RAC</t>
  </si>
  <si>
    <t>Autorizzazione quale strumento per agevolare /  premiare specifici dipendenti (esigenza di trasparenza nei criteri di autorizzazione)</t>
  </si>
  <si>
    <t>DIR. PERS.  / IA</t>
  </si>
  <si>
    <t>DIR. PERS. / IA</t>
  </si>
  <si>
    <t>DG / DA / Dirigenti</t>
  </si>
  <si>
    <t>DIR.PERS  / IA</t>
  </si>
  <si>
    <t>Procedura aziendale prot. 14980 / 2014 ex DGR 812 / 2014</t>
  </si>
  <si>
    <t>DG  / IA</t>
  </si>
  <si>
    <t>Dir. Personale  /  / RAC</t>
  </si>
  <si>
    <t>Riconoscimento progressioni di carriera, scatti retributivi o incentivi premianti che non trovino adeguata corrispondenza con competenze e / o motivazioni</t>
  </si>
  <si>
    <t>1. DA / DT</t>
  </si>
  <si>
    <t>2. DG / DA</t>
  </si>
  <si>
    <t>D.Lgs 163 / 2006 Codice Appalti</t>
  </si>
  <si>
    <t>DPR 207 / 2010 Regolamento attuativo.</t>
  </si>
  <si>
    <t>Regolamento per gli appalti di servizi e forniture di importo inferiore alla soglia comunitaria e per la gestione dell'elenco dei fornitori e dei prestatori di servizi prot. 8219 / 2013</t>
  </si>
  <si>
    <t>AU / DG / DA / DT</t>
  </si>
  <si>
    <t>Fabbisogno non rispondente a criteri di efficienza / efficacia / economicità</t>
  </si>
  <si>
    <t>RUP / D.T. / D.A.</t>
  </si>
  <si>
    <t>RUP / D.T. / D.A. Dirigente dell'ufficio che propone l'intervento.</t>
  </si>
  <si>
    <t>RUP / D.T. / D.A. Dirigente dell'ufficio che propone l'intervento</t>
  </si>
  <si>
    <t>1.Rup / DG / DA / uff.leg.</t>
  </si>
  <si>
    <t>2. RAC / DA / IA / Dirigente competente</t>
  </si>
  <si>
    <t>RAC / DA / IA / Dirigente competente</t>
  </si>
  <si>
    <t>RUP / Commissione di gara</t>
  </si>
  <si>
    <t>Mancata  / distorta verifica documentazione giustificativa tale da orientare la decisione finale</t>
  </si>
  <si>
    <t>DT / Dirigente dell'ufficio proponente l'acquisto</t>
  </si>
  <si>
    <t>3. DT / Dirigente dell'ufficio proponente l'acquisto</t>
  </si>
  <si>
    <t xml:space="preserve">RAC / DA / IA / </t>
  </si>
  <si>
    <t>1.2.RAC / DA / IA / Dirigente competente</t>
  </si>
  <si>
    <t>RUP / ufficio gare</t>
  </si>
  <si>
    <t>RAC / ufficio legale</t>
  </si>
  <si>
    <t>RUP /  Resp Esecuz Contrartto (REC) / D.L. / D.G.</t>
  </si>
  <si>
    <t>RUP /  Resp Esecuz Contrartto (REC) / D.L. / D.A.</t>
  </si>
  <si>
    <t>RUP /  Resp Esecuz Contrartto (REC)</t>
  </si>
  <si>
    <t>RUP /  Resp Esecuz Contrartto (REC) / D.A. / D.G. / D.T. / Dirigente ufficio proponente l'affidamento</t>
  </si>
  <si>
    <t>DA  / IA</t>
  </si>
  <si>
    <t>RAC  / IA</t>
  </si>
  <si>
    <t>AU / Delegati D.Lgs 81 / RSPP</t>
  </si>
  <si>
    <t>art. 13, commi 14 e 15 del D.L. 145 / 2013, come modificato dalla legge di conversione nr.9 / 2014. Linee guida MIT del 2.10.2014. Linee Guida ENAC prot. 0135940 / DG del 3.12.2014</t>
  </si>
  <si>
    <t>concessione incentivi e / o sconti in cambio di utilità</t>
  </si>
  <si>
    <t>DC / DA</t>
  </si>
  <si>
    <t>DG / DA / DC</t>
  </si>
  <si>
    <t>Verifica annuale  / analisi ricorsi giurisdizionali, contestazioni e / o reclami e / istruttorie da parte della Autorità giudiziaria</t>
  </si>
  <si>
    <t>RAC / DA</t>
  </si>
  <si>
    <t>DA / DC</t>
  </si>
  <si>
    <t>Proroga / Rinnovo</t>
  </si>
  <si>
    <t>Comitato gestione crediti  / DA</t>
  </si>
  <si>
    <t>note di credito  / sconti /  dilazioni pagamento</t>
  </si>
  <si>
    <t>ufficio legale / amministrativo</t>
  </si>
  <si>
    <t>DG / DA / REA</t>
  </si>
  <si>
    <t>Verifica statistica annuale  / analisi ricorsi giurisdizionali, contestazioni e / o reclami e / istruttorie da parte della Autorità giudiziaria</t>
  </si>
  <si>
    <t>REC / IA</t>
  </si>
  <si>
    <t>DA / REA</t>
  </si>
  <si>
    <t>DG / DA / DT / DC</t>
  </si>
  <si>
    <t>Monitoraggio annuale  / analisi ricorsi</t>
  </si>
  <si>
    <t>DA  / RAC</t>
  </si>
  <si>
    <t>RAC / IA</t>
  </si>
  <si>
    <t>A.U. / DG / DA / RESP.UFF. LEG. / DIRIGENTE UFFICO RELATIVO AL CONTENZIOSO / RUP</t>
  </si>
  <si>
    <t>Monitoraggio semestrale  / analisi ricorsi</t>
  </si>
  <si>
    <t>1. acquisizione della dichiarazione di assenza delle cause di incompatibilità / inconferibilità / conflitto di interesse all'atto di accettazione della nomina</t>
  </si>
  <si>
    <t>conflitto di interessi</t>
  </si>
  <si>
    <t>Ordine di servizio prot. 7039 del 27.05.2011</t>
  </si>
  <si>
    <t>DISCIPLINA DEL PROCESSO (leggi, regolamenti, procedure, ...)</t>
  </si>
  <si>
    <t>Valutazione complessiva rischio*</t>
  </si>
  <si>
    <t>Verifica e Monitoraggio annuale</t>
  </si>
  <si>
    <t>2. Verifica e Monitoraggio annuale</t>
  </si>
  <si>
    <t>RPC</t>
  </si>
  <si>
    <t>2.RPC</t>
  </si>
  <si>
    <t>3. RPC</t>
  </si>
  <si>
    <t>2. RPC</t>
  </si>
  <si>
    <t>2. RPC / DA / IA / Dirigente competente</t>
  </si>
  <si>
    <t>RPC / DA / IA / Dirigente competente</t>
  </si>
  <si>
    <t xml:space="preserve">RPC / DA / IA / </t>
  </si>
  <si>
    <t>RPC  / IA</t>
  </si>
  <si>
    <t>RPC / DA</t>
  </si>
  <si>
    <t>DA  / RPC</t>
  </si>
  <si>
    <t>RPC / IA</t>
  </si>
  <si>
    <t>Incompatibilità / inconferibilità / conflitto di interessi</t>
  </si>
  <si>
    <t xml:space="preserve">Monitoraggio sulla verifica insussistenza motivi di incompatibilità o conflitto di interessi </t>
  </si>
  <si>
    <t>DIR. PERS. / RPC</t>
  </si>
  <si>
    <t>DIR.PERS.  / IA</t>
  </si>
  <si>
    <t xml:space="preserve">1. DIR.PERS. </t>
  </si>
  <si>
    <t>1. Regolamento per servizi di ingegneria già adottato, da aggiornare in base alla normativa vigente anche con riferimento ai crediti formativi</t>
  </si>
  <si>
    <t>2. Regolamento per altri incarichi professionali (avvocati, commercialisti, consulenti...)</t>
  </si>
  <si>
    <t>D.Lgs 163 / 2006 Codice Appalti
DPR 207 / 2010 Regolamento attuativo
Procedura MOG 231 affidamento contratti pubblici</t>
  </si>
  <si>
    <t>1. Formalizzazione procedura di approvazione preventiva da parte della società</t>
  </si>
  <si>
    <t>2. Monitoraggio</t>
  </si>
  <si>
    <t>D.Lgs 163 / 2006 Codice Appalti
DPR 207 / 2010 Regolamento attuativo
Procedura MOG 231 affidamento contratti pubblici
Avviso pubblico servizi di ingegneria prot. 2310/2012</t>
  </si>
  <si>
    <t>4. Monitoraggio annuale e analisi statistica</t>
  </si>
  <si>
    <t>D.Lgs 163 / 2006 Codice Appalti
DPR 207 / 2010 Regolamento attuativo
Avviso pubblico servizi di ingegneria prot. 2310/2012</t>
  </si>
  <si>
    <t>RUP / DA</t>
  </si>
  <si>
    <t>3. semestrale</t>
  </si>
  <si>
    <t>1. Procedura mog 231</t>
  </si>
  <si>
    <t>2. analisi ricorsi giurisdizionali</t>
  </si>
  <si>
    <t>3. momitoraggio</t>
  </si>
  <si>
    <t>D.Lgs 163 / 2006 Codice Appalti
DPR 207 / 2010 Regolamento attuativo</t>
  </si>
  <si>
    <t>1. Analisi statistica annuale</t>
  </si>
  <si>
    <t>2. Monitoraggio sull'attuazione della procedura</t>
  </si>
  <si>
    <t>Regolamento prot. 10339 del 29.07.11</t>
  </si>
  <si>
    <t>1. Procedura privacy compliance</t>
  </si>
  <si>
    <t xml:space="preserve">2. monitoraggio sulla attuazione della procedura </t>
  </si>
  <si>
    <t>1. Analisi ricorsi e segnalazioni RLS e organi di controllo.</t>
  </si>
  <si>
    <t>2. Analisi ricorsi</t>
  </si>
  <si>
    <t>1.Monitoraggio annuale</t>
  </si>
  <si>
    <t>2. Monitoraggio sulla adozione</t>
  </si>
  <si>
    <t>1. Aggiornamento procedura in essere</t>
  </si>
  <si>
    <t>RUP /  DEC / DL / DA</t>
  </si>
  <si>
    <t>RUP /  DEC</t>
  </si>
  <si>
    <t>RUP /  DEC / DA / DG / DT / Dirigente ufficio proponente l'affidamento</t>
  </si>
  <si>
    <t xml:space="preserve">LEGENDA </t>
  </si>
  <si>
    <t xml:space="preserve">AU : Amministratore Unico </t>
  </si>
  <si>
    <t xml:space="preserve">DG : Direttore Generale </t>
  </si>
  <si>
    <t xml:space="preserve">DA : Direttore Amministrativo </t>
  </si>
  <si>
    <t xml:space="preserve">IA : Internal Auditor </t>
  </si>
  <si>
    <t xml:space="preserve">DT : Direttore Ufficio Tecnico </t>
  </si>
  <si>
    <t xml:space="preserve">DC : Direttore Commerciale </t>
  </si>
  <si>
    <t xml:space="preserve">DS : Direttore Sicurezza </t>
  </si>
  <si>
    <t xml:space="preserve">RL : Responsabile Ufficio Legale </t>
  </si>
  <si>
    <t>RUP : Responsabile Unico del Procedimento</t>
  </si>
  <si>
    <t>RUP / DT / DA</t>
  </si>
  <si>
    <t>RUP / DT / DA Dirigente dell'ufficio che propone l'intervento</t>
  </si>
  <si>
    <t>RUP / DEC / DL / DG</t>
  </si>
  <si>
    <t>RIT</t>
  </si>
  <si>
    <t>RIT: Responsabile Ufficio I.T.</t>
  </si>
  <si>
    <t>RUS</t>
  </si>
  <si>
    <t>RUS: Responsabile Ufficio Stampa</t>
  </si>
  <si>
    <t>DS</t>
  </si>
  <si>
    <t>REA: Responsabile Ufficio Commerciale Extra Aviation</t>
  </si>
  <si>
    <t>RPC: Responsabile Prevenzione Corruzione</t>
  </si>
  <si>
    <t>RSSP: Responsabile del Servizio di Prevenzione e Protezione</t>
  </si>
  <si>
    <t>AU / DG / DA / RL / DIRIGENTE UFFICO RELATIVO AL CONTENZIOSO / RUP</t>
  </si>
  <si>
    <t>DIR.PERS.: Direttore Ufficio del Personale</t>
  </si>
  <si>
    <t>1. RUP / DT / DA / Dirigente dell'ufficio che propone l'intervento.</t>
  </si>
  <si>
    <t>2. uff. leg. / RPC</t>
  </si>
  <si>
    <t>1.RUP / DG / DA / uff. leg.</t>
  </si>
  <si>
    <t>uff. leg.</t>
  </si>
  <si>
    <t>uff. leg. / uff. amm.</t>
  </si>
  <si>
    <t>* Da 0 a 5: BASSO, da 6 a 10: MEDIO, da 11 a 20: ALTO, da 21 a 25: MOLTO ALTO</t>
  </si>
  <si>
    <t>CSE: Coordinatore della Sicurezza in fase di Esecuzione</t>
  </si>
  <si>
    <t>CSP: Coordinatore della Sicurezza in fase di Progettazione</t>
  </si>
  <si>
    <t>DL: Direttore Lavori</t>
  </si>
  <si>
    <t>DEC: Direttore Esecuzione Contratto</t>
  </si>
  <si>
    <t>Nomina RUP e simili (DL, CSE, CSP, DEC)</t>
  </si>
  <si>
    <t>Accordi bonari / transazioni contratti pubblici</t>
  </si>
  <si>
    <t>Monitoraggio semestrale  / analisi contenzioso</t>
  </si>
  <si>
    <t xml:space="preserve">Contratti attivi subconcessione </t>
  </si>
  <si>
    <t>entro il 1.12.2017</t>
  </si>
  <si>
    <t>1. Procedura adottata con prot 10650 del 29.06.2016</t>
  </si>
  <si>
    <t>2. entro il 29.06.2017</t>
  </si>
  <si>
    <t>entro il 30.06.2017</t>
  </si>
  <si>
    <t>2. entro il 10.9.2017</t>
  </si>
  <si>
    <t>3. entro il 1.12.2017</t>
  </si>
  <si>
    <t>aggiornato</t>
  </si>
  <si>
    <t xml:space="preserve">adottato </t>
  </si>
  <si>
    <t>Procedura emanata con prot adp 18166 del 23/11/2016</t>
  </si>
  <si>
    <t>entro il 23/11/2017</t>
  </si>
  <si>
    <t>1.Regolamento già in essere prot adp 8219 del 05/06/2013</t>
  </si>
  <si>
    <t>1. entro il 30.06.2017</t>
  </si>
  <si>
    <t>2. entro il 1.12.2017</t>
  </si>
  <si>
    <t>2. entro il 31.07.2017</t>
  </si>
  <si>
    <t>1. Procedura da definire entro il 30.06.2017</t>
  </si>
  <si>
    <t>2. entro il 29.11.2017</t>
  </si>
  <si>
    <t>1. entro il 30.04.2017</t>
  </si>
  <si>
    <t>1. Procedura aggiornata  il 29.11.2016 prot adp 8114</t>
  </si>
  <si>
    <t>1. Procedura  aggiornata il 29.11.2016 prot adp 8114</t>
  </si>
  <si>
    <t>2. entro il 29/11/2017</t>
  </si>
  <si>
    <t>Misura adotatta il 02/06/2016 prot 12445</t>
  </si>
  <si>
    <t>Misura adottata il 10/08/2016 prot 12852 (solo avvocati). Misura adotatta il 29/11/2016 prot 18555</t>
  </si>
  <si>
    <t>monitoraggio sulla efficacia della misura semestrale a far data dal 01.03.2017</t>
  </si>
  <si>
    <t>1. Regolamento aziendale prot. 17071 del 20/11/2015</t>
  </si>
  <si>
    <t>effettuata verifica entro il 30/092016. prossima verifica il 30/09/2017</t>
  </si>
  <si>
    <t>effettuata il 14/07/2016. formazione annuale</t>
  </si>
  <si>
    <t>3. 30.06.2016 eseguito. Verifica annuale</t>
  </si>
  <si>
    <t>4. entro il 1.12.2016 eseguito. Vaerifica annuale</t>
  </si>
  <si>
    <t>1. Procedura da definire entro il 30.06.2016</t>
  </si>
  <si>
    <t>entro il 30.06.2017 e 1 1.12.2017</t>
  </si>
  <si>
    <t>Monitoraggio effettuato 31.01.2016 - 31.07.2016 Nuovo monitoraggio 31/01/2017 - 31/07/2017</t>
  </si>
  <si>
    <t>Monitoraggio  effettuato 31.01.2016 - 31.07.2016 - Nuovo monitoraggio 31/01/2017 - 31/07/2017</t>
  </si>
  <si>
    <t>procedura da adottare entro il 30.06.2016 - adottata con prot adp 9473 del 09/06/2016</t>
  </si>
  <si>
    <t>entro il 30.04.2016 - procedura adottata con prot 10172 del 21/06/2016</t>
  </si>
  <si>
    <t>2. 30.09.2016  - efefttuato</t>
  </si>
  <si>
    <t>Monitoraggio annuale</t>
  </si>
  <si>
    <t>1. da adottare entro il 30.06.2017</t>
  </si>
  <si>
    <t>2. entro il 10.9.2018</t>
  </si>
  <si>
    <t>1. attuato inconsiderazione dell'entatata in vigore nel Dlgs. 50/2016, art. 32, comma 2 .</t>
  </si>
  <si>
    <t>2.  entro il 31.11.2017</t>
  </si>
  <si>
    <t>1. Procedura da definire entro il 30.11.2017</t>
  </si>
  <si>
    <t>entro il 30.11.2017</t>
  </si>
  <si>
    <t>Monitoraggio sulla attuazione entro il 1.12.2017</t>
  </si>
  <si>
    <t>2. verifica adozione entro il 1.12.2017</t>
  </si>
  <si>
    <t>1. da adottare entro il 30.11.2017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</si>
</sst>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5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0" fillId="4" borderId="0" xfId="0" applyFill="1"/>
    <xf numFmtId="0" fontId="1" fillId="5" borderId="4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0" xfId="0" applyFill="1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/>
    <xf numFmtId="43" fontId="0" fillId="0" borderId="11" xfId="1" applyFont="1" applyBorder="1"/>
    <xf numFmtId="43" fontId="0" fillId="0" borderId="11" xfId="0" applyNumberFormat="1" applyBorder="1"/>
    <xf numFmtId="0" fontId="0" fillId="4" borderId="11" xfId="0" applyFill="1" applyBorder="1"/>
    <xf numFmtId="0" fontId="0" fillId="3" borderId="11" xfId="0" applyFill="1" applyBorder="1"/>
    <xf numFmtId="0" fontId="1" fillId="4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4" xfId="0" applyBorder="1"/>
    <xf numFmtId="0" fontId="1" fillId="0" borderId="13" xfId="0" applyFont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5" fillId="5" borderId="0" xfId="0" applyFont="1" applyFill="1"/>
    <xf numFmtId="0" fontId="6" fillId="5" borderId="13" xfId="0" applyFont="1" applyFill="1" applyBorder="1" applyAlignment="1">
      <alignment vertical="top" wrapText="1"/>
    </xf>
    <xf numFmtId="0" fontId="1" fillId="6" borderId="13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 wrapText="1"/>
    </xf>
    <xf numFmtId="0" fontId="0" fillId="7" borderId="0" xfId="0" applyFill="1"/>
    <xf numFmtId="0" fontId="1" fillId="7" borderId="2" xfId="0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0" fillId="7" borderId="14" xfId="0" applyFill="1" applyBorder="1"/>
    <xf numFmtId="0" fontId="0" fillId="7" borderId="11" xfId="0" applyFill="1" applyBorder="1"/>
    <xf numFmtId="43" fontId="0" fillId="7" borderId="11" xfId="1" applyFont="1" applyFill="1" applyBorder="1"/>
    <xf numFmtId="43" fontId="0" fillId="7" borderId="11" xfId="0" applyNumberFormat="1" applyFill="1" applyBorder="1"/>
    <xf numFmtId="0" fontId="1" fillId="7" borderId="13" xfId="0" applyFont="1" applyFill="1" applyBorder="1" applyAlignment="1">
      <alignment vertical="top" wrapText="1"/>
    </xf>
    <xf numFmtId="0" fontId="0" fillId="7" borderId="13" xfId="0" applyFill="1" applyBorder="1"/>
    <xf numFmtId="0" fontId="5" fillId="7" borderId="0" xfId="0" applyFont="1" applyFill="1"/>
    <xf numFmtId="0" fontId="1" fillId="4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6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3" borderId="11" xfId="0" applyFont="1" applyFill="1" applyBorder="1"/>
    <xf numFmtId="0" fontId="8" fillId="0" borderId="2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12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1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4" fontId="15" fillId="0" borderId="11" xfId="1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3" fontId="12" fillId="0" borderId="11" xfId="1" applyFont="1" applyFill="1" applyBorder="1" applyAlignment="1">
      <alignment horizontal="center" vertical="center" wrapText="1"/>
    </xf>
    <xf numFmtId="43" fontId="15" fillId="0" borderId="11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3" fontId="12" fillId="0" borderId="48" xfId="0" applyNumberFormat="1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3" fontId="16" fillId="0" borderId="43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3" fontId="16" fillId="0" borderId="46" xfId="0" applyNumberFormat="1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right" vertical="center" wrapText="1"/>
    </xf>
    <xf numFmtId="4" fontId="12" fillId="0" borderId="49" xfId="1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4" fontId="12" fillId="0" borderId="40" xfId="1" applyNumberFormat="1" applyFont="1" applyFill="1" applyBorder="1" applyAlignment="1">
      <alignment horizontal="right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4" fontId="12" fillId="0" borderId="36" xfId="1" applyNumberFormat="1" applyFont="1" applyFill="1" applyBorder="1" applyAlignment="1">
      <alignment horizontal="right" vertical="center" wrapText="1"/>
    </xf>
    <xf numFmtId="4" fontId="12" fillId="0" borderId="69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72" xfId="0" applyNumberFormat="1" applyFont="1" applyFill="1" applyBorder="1" applyAlignment="1">
      <alignment horizontal="right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13" fillId="3" borderId="54" xfId="0" applyFont="1" applyFill="1" applyBorder="1" applyAlignment="1">
      <alignment horizontal="left" vertical="center" wrapText="1"/>
    </xf>
    <xf numFmtId="0" fontId="13" fillId="3" borderId="6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62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26" xfId="1" applyFont="1" applyBorder="1" applyAlignment="1">
      <alignment horizontal="center"/>
    </xf>
    <xf numFmtId="43" fontId="0" fillId="0" borderId="27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18" xfId="1" applyFont="1" applyBorder="1" applyAlignment="1">
      <alignment horizontal="right"/>
    </xf>
    <xf numFmtId="43" fontId="0" fillId="0" borderId="20" xfId="1" applyFont="1" applyBorder="1" applyAlignment="1">
      <alignment horizontal="right"/>
    </xf>
    <xf numFmtId="43" fontId="0" fillId="0" borderId="19" xfId="1" applyFont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 vertical="top" wrapText="1"/>
    </xf>
    <xf numFmtId="0" fontId="1" fillId="6" borderId="5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43" fontId="0" fillId="0" borderId="21" xfId="1" applyFont="1" applyBorder="1" applyAlignment="1">
      <alignment horizontal="right"/>
    </xf>
    <xf numFmtId="43" fontId="0" fillId="0" borderId="22" xfId="1" applyFont="1" applyBorder="1" applyAlignment="1">
      <alignment horizontal="right"/>
    </xf>
    <xf numFmtId="43" fontId="0" fillId="0" borderId="23" xfId="1" applyFont="1" applyBorder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57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4" fontId="12" fillId="0" borderId="72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70" xfId="0" applyNumberFormat="1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4" fontId="12" fillId="0" borderId="71" xfId="0" applyNumberFormat="1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right" vertical="center" wrapText="1"/>
    </xf>
    <xf numFmtId="4" fontId="12" fillId="0" borderId="73" xfId="0" applyNumberFormat="1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3" fontId="12" fillId="3" borderId="34" xfId="0" applyNumberFormat="1" applyFont="1" applyFill="1" applyBorder="1" applyAlignment="1">
      <alignment horizontal="right" vertical="center" wrapText="1"/>
    </xf>
    <xf numFmtId="3" fontId="12" fillId="3" borderId="20" xfId="0" applyNumberFormat="1" applyFont="1" applyFill="1" applyBorder="1" applyAlignment="1">
      <alignment horizontal="right" vertical="center" wrapText="1"/>
    </xf>
    <xf numFmtId="3" fontId="12" fillId="3" borderId="32" xfId="0" applyNumberFormat="1" applyFont="1" applyFill="1" applyBorder="1" applyAlignment="1">
      <alignment horizontal="right" vertical="center" wrapText="1"/>
    </xf>
    <xf numFmtId="3" fontId="12" fillId="0" borderId="75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2" fillId="0" borderId="74" xfId="0" applyNumberFormat="1" applyFont="1" applyFill="1" applyBorder="1" applyAlignment="1">
      <alignment horizontal="righ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3" fontId="12" fillId="0" borderId="42" xfId="0" applyNumberFormat="1" applyFont="1" applyFill="1" applyBorder="1" applyAlignment="1">
      <alignment horizontal="right" vertical="center" wrapText="1"/>
    </xf>
    <xf numFmtId="3" fontId="12" fillId="3" borderId="36" xfId="0" applyNumberFormat="1" applyFont="1" applyFill="1" applyBorder="1" applyAlignment="1">
      <alignment horizontal="right" vertical="center" wrapText="1"/>
    </xf>
    <xf numFmtId="3" fontId="12" fillId="3" borderId="40" xfId="0" applyNumberFormat="1" applyFont="1" applyFill="1" applyBorder="1" applyAlignment="1">
      <alignment horizontal="right" vertical="center" wrapText="1"/>
    </xf>
    <xf numFmtId="3" fontId="12" fillId="3" borderId="38" xfId="0" applyNumberFormat="1" applyFont="1" applyFill="1" applyBorder="1" applyAlignment="1">
      <alignment horizontal="right" vertical="center" wrapText="1"/>
    </xf>
    <xf numFmtId="4" fontId="12" fillId="3" borderId="36" xfId="0" applyNumberFormat="1" applyFont="1" applyFill="1" applyBorder="1" applyAlignment="1">
      <alignment horizontal="right" vertical="center" wrapText="1"/>
    </xf>
    <xf numFmtId="4" fontId="12" fillId="3" borderId="40" xfId="0" applyNumberFormat="1" applyFont="1" applyFill="1" applyBorder="1" applyAlignment="1">
      <alignment horizontal="right" vertical="center" wrapText="1"/>
    </xf>
    <xf numFmtId="4" fontId="12" fillId="3" borderId="38" xfId="0" applyNumberFormat="1" applyFont="1" applyFill="1" applyBorder="1" applyAlignment="1">
      <alignment horizontal="right" vertical="center" wrapText="1"/>
    </xf>
    <xf numFmtId="4" fontId="12" fillId="3" borderId="72" xfId="0" applyNumberFormat="1" applyFont="1" applyFill="1" applyBorder="1" applyAlignment="1">
      <alignment horizontal="right" vertical="center" wrapText="1"/>
    </xf>
    <xf numFmtId="4" fontId="12" fillId="3" borderId="27" xfId="0" applyNumberFormat="1" applyFont="1" applyFill="1" applyBorder="1" applyAlignment="1">
      <alignment horizontal="right" vertical="center" wrapText="1"/>
    </xf>
    <xf numFmtId="4" fontId="12" fillId="3" borderId="70" xfId="0" applyNumberFormat="1" applyFont="1" applyFill="1" applyBorder="1" applyAlignment="1">
      <alignment horizontal="right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40" xfId="0" applyNumberFormat="1" applyFont="1" applyFill="1" applyBorder="1" applyAlignment="1">
      <alignment horizontal="right" vertical="center" wrapText="1"/>
    </xf>
    <xf numFmtId="3" fontId="12" fillId="0" borderId="44" xfId="0" applyNumberFormat="1" applyFont="1" applyFill="1" applyBorder="1" applyAlignment="1">
      <alignment horizontal="right" vertical="center" wrapText="1"/>
    </xf>
    <xf numFmtId="3" fontId="13" fillId="3" borderId="40" xfId="0" applyNumberFormat="1" applyFont="1" applyFill="1" applyBorder="1" applyAlignment="1">
      <alignment horizontal="right" vertical="center" wrapText="1"/>
    </xf>
    <xf numFmtId="4" fontId="13" fillId="3" borderId="27" xfId="0" applyNumberFormat="1" applyFont="1" applyFill="1" applyBorder="1" applyAlignment="1">
      <alignment horizontal="right" vertical="center" wrapText="1"/>
    </xf>
    <xf numFmtId="4" fontId="13" fillId="3" borderId="40" xfId="0" applyNumberFormat="1" applyFont="1" applyFill="1" applyBorder="1" applyAlignment="1">
      <alignment horizontal="right" vertical="center" wrapText="1"/>
    </xf>
    <xf numFmtId="3" fontId="13" fillId="3" borderId="20" xfId="0" applyNumberFormat="1" applyFont="1" applyFill="1" applyBorder="1" applyAlignment="1">
      <alignment horizontal="righ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3" fontId="13" fillId="3" borderId="37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3" fillId="3" borderId="65" xfId="0" applyFont="1" applyFill="1" applyBorder="1" applyAlignment="1">
      <alignment horizontal="left" vertical="center" wrapText="1"/>
    </xf>
    <xf numFmtId="0" fontId="13" fillId="3" borderId="64" xfId="0" applyFont="1" applyFill="1" applyBorder="1" applyAlignment="1">
      <alignment horizontal="left" vertical="center" wrapText="1"/>
    </xf>
    <xf numFmtId="3" fontId="12" fillId="3" borderId="33" xfId="0" applyNumberFormat="1" applyFont="1" applyFill="1" applyBorder="1" applyAlignment="1">
      <alignment horizontal="right" vertical="center" wrapText="1"/>
    </xf>
    <xf numFmtId="3" fontId="12" fillId="3" borderId="37" xfId="0" applyNumberFormat="1" applyFont="1" applyFill="1" applyBorder="1" applyAlignment="1">
      <alignment horizontal="right" vertical="center" wrapText="1"/>
    </xf>
    <xf numFmtId="3" fontId="12" fillId="3" borderId="74" xfId="0" applyNumberFormat="1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3" fontId="13" fillId="0" borderId="75" xfId="0" applyNumberFormat="1" applyFont="1" applyFill="1" applyBorder="1" applyAlignment="1">
      <alignment horizontal="right" vertical="center" wrapText="1"/>
    </xf>
    <xf numFmtId="3" fontId="13" fillId="0" borderId="74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3" fillId="0" borderId="42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Fill="1" applyBorder="1" applyAlignment="1">
      <alignment horizontal="right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 wrapText="1"/>
    </xf>
    <xf numFmtId="4" fontId="13" fillId="0" borderId="71" xfId="0" applyNumberFormat="1" applyFont="1" applyFill="1" applyBorder="1" applyAlignment="1">
      <alignment horizontal="right" vertical="center" wrapText="1"/>
    </xf>
    <xf numFmtId="4" fontId="13" fillId="0" borderId="70" xfId="0" applyNumberFormat="1" applyFont="1" applyFill="1" applyBorder="1" applyAlignment="1">
      <alignment horizontal="righ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4" fontId="13" fillId="0" borderId="39" xfId="0" applyNumberFormat="1" applyFont="1" applyFill="1" applyBorder="1" applyAlignment="1">
      <alignment horizontal="right" vertical="center" wrapText="1"/>
    </xf>
    <xf numFmtId="4" fontId="13" fillId="0" borderId="38" xfId="0" applyNumberFormat="1" applyFont="1" applyFill="1" applyBorder="1" applyAlignment="1">
      <alignment horizontal="right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3" fontId="13" fillId="0" borderId="39" xfId="1" applyFont="1" applyFill="1" applyBorder="1" applyAlignment="1">
      <alignment horizontal="center" vertical="center" wrapText="1"/>
    </xf>
    <xf numFmtId="43" fontId="13" fillId="0" borderId="38" xfId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3" fillId="0" borderId="73" xfId="0" applyNumberFormat="1" applyFont="1" applyFill="1" applyBorder="1" applyAlignment="1">
      <alignment horizontal="right" vertical="center" wrapText="1"/>
    </xf>
    <xf numFmtId="43" fontId="13" fillId="0" borderId="40" xfId="1" applyFont="1" applyFill="1" applyBorder="1" applyAlignment="1">
      <alignment horizontal="center" vertical="center" wrapText="1"/>
    </xf>
    <xf numFmtId="43" fontId="13" fillId="0" borderId="44" xfId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13" fillId="0" borderId="41" xfId="0" applyNumberFormat="1" applyFont="1" applyFill="1" applyBorder="1" applyAlignment="1">
      <alignment horizontal="righ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4" fillId="0" borderId="71" xfId="0" applyNumberFormat="1" applyFont="1" applyFill="1" applyBorder="1" applyAlignment="1">
      <alignment horizontal="right" vertical="center" wrapText="1"/>
    </xf>
    <xf numFmtId="4" fontId="14" fillId="0" borderId="27" xfId="0" applyNumberFormat="1" applyFont="1" applyFill="1" applyBorder="1" applyAlignment="1">
      <alignment horizontal="right" vertical="center" wrapText="1"/>
    </xf>
    <xf numFmtId="4" fontId="14" fillId="0" borderId="70" xfId="0" applyNumberFormat="1" applyFont="1" applyFill="1" applyBorder="1" applyAlignment="1">
      <alignment horizontal="right" vertical="center" wrapText="1"/>
    </xf>
    <xf numFmtId="4" fontId="14" fillId="0" borderId="39" xfId="0" applyNumberFormat="1" applyFont="1" applyFill="1" applyBorder="1" applyAlignment="1">
      <alignment horizontal="right" vertical="center" wrapText="1"/>
    </xf>
    <xf numFmtId="4" fontId="14" fillId="0" borderId="40" xfId="0" applyNumberFormat="1" applyFont="1" applyFill="1" applyBorder="1" applyAlignment="1">
      <alignment horizontal="right" vertical="center" wrapText="1"/>
    </xf>
    <xf numFmtId="4" fontId="14" fillId="0" borderId="38" xfId="0" applyNumberFormat="1" applyFont="1" applyFill="1" applyBorder="1" applyAlignment="1">
      <alignment horizontal="right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5"/>
  <sheetViews>
    <sheetView topLeftCell="A57" zoomScale="90" zoomScaleNormal="90" workbookViewId="0">
      <selection activeCell="F84" sqref="F84"/>
    </sheetView>
  </sheetViews>
  <sheetFormatPr defaultRowHeight="15"/>
  <cols>
    <col min="1" max="1" width="12.42578125" style="6" customWidth="1"/>
    <col min="2" max="2" width="14.42578125" style="42" customWidth="1"/>
    <col min="3" max="3" width="16.85546875" style="13" customWidth="1"/>
    <col min="4" max="4" width="12.5703125" customWidth="1"/>
    <col min="5" max="5" width="19.28515625" customWidth="1"/>
    <col min="6" max="6" width="13.7109375" customWidth="1"/>
    <col min="7" max="10" width="31.5703125" customWidth="1"/>
  </cols>
  <sheetData>
    <row r="1" spans="1:31" ht="24" customHeight="1">
      <c r="A1" s="265" t="s">
        <v>0</v>
      </c>
      <c r="B1" s="267" t="s">
        <v>4</v>
      </c>
      <c r="C1" s="8" t="s">
        <v>5</v>
      </c>
      <c r="D1" s="254" t="s">
        <v>6</v>
      </c>
      <c r="E1" s="254" t="s">
        <v>7</v>
      </c>
      <c r="F1" s="254" t="s">
        <v>8</v>
      </c>
      <c r="G1" s="254" t="s">
        <v>9</v>
      </c>
      <c r="H1" s="254" t="s">
        <v>286</v>
      </c>
      <c r="I1" s="254" t="s">
        <v>94</v>
      </c>
      <c r="J1" s="254" t="s">
        <v>99</v>
      </c>
      <c r="K1" s="272" t="s">
        <v>71</v>
      </c>
      <c r="L1" s="273"/>
      <c r="M1" s="273"/>
      <c r="N1" s="273"/>
      <c r="O1" s="273"/>
      <c r="P1" s="273"/>
      <c r="Q1" s="273"/>
      <c r="R1" s="272" t="s">
        <v>72</v>
      </c>
      <c r="S1" s="273"/>
      <c r="T1" s="273"/>
      <c r="U1" s="273"/>
      <c r="V1" s="273"/>
      <c r="W1" s="276" t="s">
        <v>73</v>
      </c>
      <c r="X1" s="14" t="s">
        <v>74</v>
      </c>
    </row>
    <row r="2" spans="1:31" ht="50.1" customHeight="1" thickBot="1">
      <c r="A2" s="266"/>
      <c r="B2" s="268"/>
      <c r="C2" s="9" t="s">
        <v>4</v>
      </c>
      <c r="D2" s="255"/>
      <c r="E2" s="255"/>
      <c r="F2" s="255"/>
      <c r="G2" s="255"/>
      <c r="H2" s="255"/>
      <c r="I2" s="255" t="s">
        <v>94</v>
      </c>
      <c r="J2" s="255"/>
      <c r="K2" s="274"/>
      <c r="L2" s="275"/>
      <c r="M2" s="275"/>
      <c r="N2" s="275"/>
      <c r="O2" s="275"/>
      <c r="P2" s="275"/>
      <c r="Q2" s="275"/>
      <c r="R2" s="274"/>
      <c r="S2" s="275"/>
      <c r="T2" s="275"/>
      <c r="U2" s="275"/>
      <c r="V2" s="275"/>
      <c r="W2" s="277"/>
      <c r="X2" s="15" t="s">
        <v>75</v>
      </c>
    </row>
    <row r="3" spans="1:31" s="54" customFormat="1" ht="15.75" thickBot="1">
      <c r="A3" s="46"/>
      <c r="B3" s="47"/>
      <c r="C3" s="48"/>
      <c r="D3" s="48"/>
      <c r="E3" s="48"/>
      <c r="F3" s="48"/>
      <c r="G3" s="49"/>
      <c r="H3" s="50"/>
      <c r="I3" s="50"/>
      <c r="J3" s="50"/>
      <c r="K3" s="51" t="s">
        <v>76</v>
      </c>
      <c r="L3" s="51" t="s">
        <v>77</v>
      </c>
      <c r="M3" s="51" t="s">
        <v>78</v>
      </c>
      <c r="N3" s="51" t="s">
        <v>79</v>
      </c>
      <c r="O3" s="51" t="s">
        <v>80</v>
      </c>
      <c r="P3" s="51" t="s">
        <v>81</v>
      </c>
      <c r="Q3" s="51" t="s">
        <v>82</v>
      </c>
      <c r="R3" s="52" t="s">
        <v>83</v>
      </c>
      <c r="S3" s="51" t="s">
        <v>84</v>
      </c>
      <c r="T3" s="51" t="s">
        <v>85</v>
      </c>
      <c r="U3" s="51" t="s">
        <v>86</v>
      </c>
      <c r="V3" s="51" t="s">
        <v>87</v>
      </c>
      <c r="W3" s="53"/>
      <c r="X3" s="51"/>
      <c r="Y3"/>
      <c r="Z3"/>
      <c r="AA3"/>
      <c r="AB3"/>
      <c r="AC3"/>
      <c r="AD3"/>
      <c r="AE3"/>
    </row>
    <row r="4" spans="1:31" ht="21.75" thickBot="1">
      <c r="A4" s="5"/>
      <c r="B4" s="41" t="s">
        <v>10</v>
      </c>
      <c r="C4" s="10"/>
      <c r="D4" s="2"/>
      <c r="E4" s="2"/>
      <c r="F4" s="2"/>
      <c r="G4" s="16"/>
      <c r="H4" s="27"/>
      <c r="I4" s="27"/>
      <c r="J4" s="27"/>
      <c r="K4" s="3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31" ht="15.75" thickBot="1">
      <c r="A5" s="5"/>
      <c r="B5" s="41"/>
      <c r="C5" s="10" t="s">
        <v>11</v>
      </c>
      <c r="D5" s="2"/>
      <c r="E5" s="2" t="s">
        <v>52</v>
      </c>
      <c r="F5" s="2"/>
      <c r="G5" s="16" t="s">
        <v>12</v>
      </c>
      <c r="H5" s="72" t="s">
        <v>175</v>
      </c>
      <c r="I5" s="73" t="s">
        <v>176</v>
      </c>
      <c r="J5" s="27" t="s">
        <v>133</v>
      </c>
      <c r="K5" s="39">
        <v>2</v>
      </c>
      <c r="L5" s="20">
        <v>2</v>
      </c>
      <c r="M5" s="20">
        <v>1</v>
      </c>
      <c r="N5" s="20">
        <v>1</v>
      </c>
      <c r="O5" s="20">
        <v>1</v>
      </c>
      <c r="P5" s="20">
        <v>5</v>
      </c>
      <c r="Q5" s="21">
        <f>SUM(K5:P5)/6</f>
        <v>2</v>
      </c>
      <c r="R5" s="20">
        <v>1</v>
      </c>
      <c r="S5" s="20">
        <v>1</v>
      </c>
      <c r="T5" s="20">
        <v>0</v>
      </c>
      <c r="U5" s="20">
        <v>5</v>
      </c>
      <c r="V5" s="21">
        <f>SUM(R5:U5)/4</f>
        <v>1.75</v>
      </c>
      <c r="W5" s="22">
        <f>Q5*V5</f>
        <v>3.5</v>
      </c>
      <c r="X5" s="20"/>
    </row>
    <row r="6" spans="1:31" ht="21.75" thickBot="1">
      <c r="A6" s="5"/>
      <c r="B6" s="41" t="s">
        <v>59</v>
      </c>
      <c r="C6" s="10"/>
      <c r="D6" s="2"/>
      <c r="E6" s="2"/>
      <c r="F6" s="2"/>
      <c r="G6" s="16"/>
      <c r="H6" s="27"/>
      <c r="I6" s="27"/>
      <c r="J6" s="27"/>
      <c r="K6" s="39"/>
      <c r="L6" s="20"/>
      <c r="M6" s="20"/>
      <c r="N6" s="20"/>
      <c r="O6" s="20"/>
      <c r="P6" s="20"/>
      <c r="Q6" s="21">
        <f t="shared" ref="Q6:Q71" si="0">SUM(K6:P6)/6</f>
        <v>0</v>
      </c>
      <c r="R6" s="20"/>
      <c r="S6" s="20"/>
      <c r="T6" s="20"/>
      <c r="U6" s="20"/>
      <c r="V6" s="21"/>
      <c r="W6" s="22"/>
      <c r="X6" s="20"/>
    </row>
    <row r="7" spans="1:31" ht="23.25" thickBot="1">
      <c r="A7" s="35"/>
      <c r="B7" s="43"/>
      <c r="C7" s="68" t="s">
        <v>134</v>
      </c>
      <c r="D7" s="45"/>
      <c r="E7" s="45" t="s">
        <v>52</v>
      </c>
      <c r="F7" s="45"/>
      <c r="G7" s="69" t="s">
        <v>135</v>
      </c>
      <c r="H7" s="40" t="s">
        <v>175</v>
      </c>
      <c r="I7" s="40" t="s">
        <v>177</v>
      </c>
      <c r="J7" s="40" t="s">
        <v>133</v>
      </c>
      <c r="K7" s="39">
        <v>3</v>
      </c>
      <c r="L7" s="20">
        <v>5</v>
      </c>
      <c r="M7" s="20">
        <v>1</v>
      </c>
      <c r="N7" s="20">
        <v>1</v>
      </c>
      <c r="O7" s="20">
        <v>1</v>
      </c>
      <c r="P7" s="20">
        <v>1</v>
      </c>
      <c r="Q7" s="21">
        <f>SUM(K7:P7)/6</f>
        <v>2</v>
      </c>
      <c r="R7" s="20">
        <v>1</v>
      </c>
      <c r="S7" s="20">
        <v>1</v>
      </c>
      <c r="T7" s="20">
        <v>0</v>
      </c>
      <c r="U7" s="20">
        <v>5</v>
      </c>
      <c r="V7" s="21">
        <f>SUM(R7:U7)/4</f>
        <v>1.75</v>
      </c>
      <c r="W7" s="22">
        <f>Q7*V7</f>
        <v>3.5</v>
      </c>
      <c r="X7" s="20"/>
    </row>
    <row r="8" spans="1:31" ht="68.25" thickBot="1">
      <c r="A8" s="35"/>
      <c r="B8" s="43"/>
      <c r="C8" s="68" t="s">
        <v>136</v>
      </c>
      <c r="D8" s="45"/>
      <c r="E8" s="45" t="s">
        <v>53</v>
      </c>
      <c r="F8" s="45"/>
      <c r="G8" s="69" t="s">
        <v>135</v>
      </c>
      <c r="H8" s="70" t="s">
        <v>178</v>
      </c>
      <c r="I8" s="40" t="s">
        <v>179</v>
      </c>
      <c r="J8" s="40" t="s">
        <v>133</v>
      </c>
      <c r="K8" s="39">
        <v>2</v>
      </c>
      <c r="L8" s="20">
        <v>2</v>
      </c>
      <c r="M8" s="20">
        <v>1</v>
      </c>
      <c r="N8" s="20">
        <v>1</v>
      </c>
      <c r="O8" s="20">
        <v>1</v>
      </c>
      <c r="P8" s="20">
        <v>1</v>
      </c>
      <c r="Q8" s="21">
        <f>SUM(K8:P8)/6</f>
        <v>1.3333333333333333</v>
      </c>
      <c r="R8" s="20">
        <v>1</v>
      </c>
      <c r="S8" s="20">
        <v>1</v>
      </c>
      <c r="T8" s="20">
        <v>0</v>
      </c>
      <c r="U8" s="20">
        <v>5</v>
      </c>
      <c r="V8" s="21">
        <f>SUM(R8:U8)/4</f>
        <v>1.75</v>
      </c>
      <c r="W8" s="22">
        <f>Q8*V8</f>
        <v>2.333333333333333</v>
      </c>
      <c r="X8" s="20"/>
    </row>
    <row r="9" spans="1:31" ht="45">
      <c r="A9" s="245"/>
      <c r="B9" s="259"/>
      <c r="C9" s="260" t="s">
        <v>180</v>
      </c>
      <c r="D9" s="253"/>
      <c r="E9" s="1" t="s">
        <v>53</v>
      </c>
      <c r="F9" s="253" t="s">
        <v>181</v>
      </c>
      <c r="G9" s="17" t="s">
        <v>13</v>
      </c>
      <c r="H9" s="86" t="s">
        <v>241</v>
      </c>
      <c r="I9" s="75" t="s">
        <v>185</v>
      </c>
      <c r="J9" s="92" t="s">
        <v>246</v>
      </c>
      <c r="K9" s="39"/>
      <c r="L9" s="224">
        <v>5</v>
      </c>
      <c r="M9" s="224">
        <v>1</v>
      </c>
      <c r="N9" s="224">
        <v>5</v>
      </c>
      <c r="O9" s="224">
        <v>5</v>
      </c>
      <c r="P9" s="224">
        <v>4</v>
      </c>
      <c r="Q9" s="224">
        <f t="shared" si="0"/>
        <v>3.3333333333333335</v>
      </c>
      <c r="R9" s="224">
        <v>4</v>
      </c>
      <c r="S9" s="224">
        <v>1</v>
      </c>
      <c r="T9" s="224">
        <v>0</v>
      </c>
      <c r="U9" s="224">
        <v>5</v>
      </c>
      <c r="V9" s="224">
        <f t="shared" ref="V9:V71" si="1">SUM(R9:U9)/4</f>
        <v>2.5</v>
      </c>
      <c r="W9" s="227">
        <f>Q9*V9</f>
        <v>8.3333333333333339</v>
      </c>
      <c r="X9" s="230" t="s">
        <v>93</v>
      </c>
    </row>
    <row r="10" spans="1:31">
      <c r="A10" s="258"/>
      <c r="B10" s="259"/>
      <c r="C10" s="260"/>
      <c r="D10" s="253"/>
      <c r="E10" s="1"/>
      <c r="F10" s="253"/>
      <c r="G10" s="17"/>
      <c r="H10" s="30"/>
      <c r="I10" s="29"/>
      <c r="J10" s="29"/>
      <c r="K10" s="39"/>
      <c r="L10" s="225"/>
      <c r="M10" s="225"/>
      <c r="N10" s="225"/>
      <c r="O10" s="225"/>
      <c r="P10" s="225"/>
      <c r="Q10" s="225">
        <f t="shared" si="0"/>
        <v>0</v>
      </c>
      <c r="R10" s="225"/>
      <c r="S10" s="225"/>
      <c r="T10" s="225"/>
      <c r="U10" s="225"/>
      <c r="V10" s="225">
        <f t="shared" si="1"/>
        <v>0</v>
      </c>
      <c r="W10" s="228">
        <f t="shared" ref="W10:W65" si="2">Q10+V10</f>
        <v>0</v>
      </c>
      <c r="X10" s="231"/>
    </row>
    <row r="11" spans="1:31" ht="34.5" thickBot="1">
      <c r="A11" s="246"/>
      <c r="B11" s="248"/>
      <c r="C11" s="250"/>
      <c r="D11" s="252"/>
      <c r="E11" s="3"/>
      <c r="F11" s="252"/>
      <c r="G11" s="16" t="s">
        <v>14</v>
      </c>
      <c r="H11" s="31"/>
      <c r="I11" s="73" t="s">
        <v>182</v>
      </c>
      <c r="J11" s="73" t="s">
        <v>183</v>
      </c>
      <c r="K11" s="39">
        <v>2</v>
      </c>
      <c r="L11" s="226"/>
      <c r="M11" s="226">
        <v>1</v>
      </c>
      <c r="N11" s="226">
        <v>5</v>
      </c>
      <c r="O11" s="226">
        <v>5</v>
      </c>
      <c r="P11" s="226"/>
      <c r="Q11" s="226">
        <f t="shared" si="0"/>
        <v>2.1666666666666665</v>
      </c>
      <c r="R11" s="226"/>
      <c r="S11" s="226">
        <v>1</v>
      </c>
      <c r="T11" s="226">
        <v>0</v>
      </c>
      <c r="U11" s="226">
        <v>5</v>
      </c>
      <c r="V11" s="226">
        <f t="shared" si="1"/>
        <v>1.5</v>
      </c>
      <c r="W11" s="229">
        <f>Q11*V11</f>
        <v>3.25</v>
      </c>
      <c r="X11" s="232" t="s">
        <v>93</v>
      </c>
    </row>
    <row r="12" spans="1:31" ht="45">
      <c r="A12" s="245"/>
      <c r="B12" s="247"/>
      <c r="C12" s="249" t="s">
        <v>105</v>
      </c>
      <c r="D12" s="251"/>
      <c r="E12" s="251" t="s">
        <v>53</v>
      </c>
      <c r="F12" s="251" t="s">
        <v>184</v>
      </c>
      <c r="G12" s="17" t="s">
        <v>18</v>
      </c>
      <c r="H12" s="26"/>
      <c r="I12" s="26" t="s">
        <v>96</v>
      </c>
      <c r="J12" s="90" t="s">
        <v>248</v>
      </c>
      <c r="K12" s="209">
        <v>4</v>
      </c>
      <c r="L12" s="209">
        <v>2</v>
      </c>
      <c r="M12" s="209">
        <v>1</v>
      </c>
      <c r="N12" s="209">
        <v>1</v>
      </c>
      <c r="O12" s="209">
        <v>1</v>
      </c>
      <c r="P12" s="209">
        <v>1</v>
      </c>
      <c r="Q12" s="215">
        <f>SUM(K12:P12)/6</f>
        <v>1.6666666666666667</v>
      </c>
      <c r="R12" s="209">
        <v>5</v>
      </c>
      <c r="S12" s="209">
        <v>1</v>
      </c>
      <c r="T12" s="209">
        <v>0</v>
      </c>
      <c r="U12" s="209">
        <v>5</v>
      </c>
      <c r="V12" s="209">
        <f>SUM(R12:U12)/4</f>
        <v>2.75</v>
      </c>
      <c r="W12" s="227">
        <f>Q12*V12</f>
        <v>4.5833333333333339</v>
      </c>
      <c r="X12" s="209"/>
    </row>
    <row r="13" spans="1:31">
      <c r="A13" s="258"/>
      <c r="B13" s="259"/>
      <c r="C13" s="260"/>
      <c r="D13" s="253"/>
      <c r="E13" s="253"/>
      <c r="F13" s="253"/>
      <c r="G13" s="17"/>
      <c r="H13" s="29"/>
      <c r="I13" s="29"/>
      <c r="J13" s="29"/>
      <c r="K13" s="210"/>
      <c r="L13" s="210"/>
      <c r="M13" s="210"/>
      <c r="N13" s="210"/>
      <c r="O13" s="210"/>
      <c r="P13" s="210"/>
      <c r="Q13" s="216">
        <f>SUM(K13:P13)/6</f>
        <v>0</v>
      </c>
      <c r="R13" s="210"/>
      <c r="S13" s="210"/>
      <c r="T13" s="210"/>
      <c r="U13" s="210"/>
      <c r="V13" s="210">
        <f>SUM(R13:U13)/4</f>
        <v>0</v>
      </c>
      <c r="W13" s="228">
        <f t="shared" si="2"/>
        <v>0</v>
      </c>
      <c r="X13" s="210"/>
    </row>
    <row r="14" spans="1:31" ht="34.5" thickBot="1">
      <c r="A14" s="246"/>
      <c r="B14" s="248"/>
      <c r="C14" s="250"/>
      <c r="D14" s="252"/>
      <c r="E14" s="252"/>
      <c r="F14" s="252"/>
      <c r="G14" s="16" t="s">
        <v>19</v>
      </c>
      <c r="H14" s="27"/>
      <c r="I14" s="74" t="s">
        <v>186</v>
      </c>
      <c r="J14" s="91" t="s">
        <v>249</v>
      </c>
      <c r="K14" s="211"/>
      <c r="L14" s="211">
        <v>2</v>
      </c>
      <c r="M14" s="211">
        <v>1</v>
      </c>
      <c r="N14" s="211">
        <v>1</v>
      </c>
      <c r="O14" s="211">
        <v>1</v>
      </c>
      <c r="P14" s="211">
        <v>1</v>
      </c>
      <c r="Q14" s="217">
        <f>SUM(K14:P14)/6</f>
        <v>1</v>
      </c>
      <c r="R14" s="211">
        <v>5</v>
      </c>
      <c r="S14" s="211">
        <v>1</v>
      </c>
      <c r="T14" s="211">
        <v>0</v>
      </c>
      <c r="U14" s="211">
        <v>5</v>
      </c>
      <c r="V14" s="211">
        <f>SUM(R14:U14)/4</f>
        <v>2.75</v>
      </c>
      <c r="W14" s="229">
        <f>Q14*V14</f>
        <v>2.75</v>
      </c>
      <c r="X14" s="211"/>
    </row>
    <row r="15" spans="1:31" ht="79.5" thickBot="1">
      <c r="A15" s="5"/>
      <c r="B15" s="41"/>
      <c r="C15" s="10" t="s">
        <v>42</v>
      </c>
      <c r="D15" s="4"/>
      <c r="E15" s="4" t="s">
        <v>54</v>
      </c>
      <c r="F15" s="4" t="s">
        <v>243</v>
      </c>
      <c r="G15" s="18" t="s">
        <v>43</v>
      </c>
      <c r="H15" s="37" t="s">
        <v>97</v>
      </c>
      <c r="I15" s="37" t="s">
        <v>187</v>
      </c>
      <c r="J15" s="37" t="s">
        <v>250</v>
      </c>
      <c r="K15" s="39">
        <v>2</v>
      </c>
      <c r="L15" s="20">
        <v>2</v>
      </c>
      <c r="M15" s="20">
        <v>1</v>
      </c>
      <c r="N15" s="20">
        <v>1</v>
      </c>
      <c r="O15" s="20">
        <v>1</v>
      </c>
      <c r="P15" s="20">
        <v>3</v>
      </c>
      <c r="Q15" s="21">
        <f>SUM(K15:P15)/6</f>
        <v>1.6666666666666667</v>
      </c>
      <c r="R15" s="20">
        <v>5</v>
      </c>
      <c r="S15" s="20">
        <v>1</v>
      </c>
      <c r="T15" s="20">
        <v>0</v>
      </c>
      <c r="U15" s="20">
        <v>3</v>
      </c>
      <c r="V15" s="21">
        <f>SUM(R15:U15)/4</f>
        <v>2.25</v>
      </c>
      <c r="W15" s="22">
        <f>Q15*V15</f>
        <v>3.75</v>
      </c>
      <c r="X15" s="20"/>
    </row>
    <row r="16" spans="1:31" s="54" customFormat="1" ht="15.75" thickBot="1">
      <c r="A16" s="55" t="s">
        <v>3</v>
      </c>
      <c r="B16" s="56"/>
      <c r="C16" s="57"/>
      <c r="D16" s="57"/>
      <c r="E16" s="57"/>
      <c r="F16" s="57"/>
      <c r="G16" s="58"/>
      <c r="H16" s="55"/>
      <c r="I16" s="55"/>
      <c r="J16" s="55"/>
      <c r="K16" s="59"/>
      <c r="L16" s="60"/>
      <c r="M16" s="60"/>
      <c r="N16" s="60"/>
      <c r="O16" s="60"/>
      <c r="P16" s="60"/>
      <c r="Q16" s="61">
        <f t="shared" si="0"/>
        <v>0</v>
      </c>
      <c r="R16" s="60"/>
      <c r="S16" s="60"/>
      <c r="T16" s="60"/>
      <c r="U16" s="60"/>
      <c r="V16" s="61"/>
      <c r="W16" s="62"/>
      <c r="X16" s="60"/>
      <c r="Y16"/>
      <c r="Z16"/>
      <c r="AA16"/>
      <c r="AB16"/>
      <c r="AC16"/>
      <c r="AD16"/>
      <c r="AE16"/>
    </row>
    <row r="17" spans="1:31" ht="21.75" thickBot="1">
      <c r="A17" s="5"/>
      <c r="B17" s="41" t="s">
        <v>95</v>
      </c>
      <c r="C17" s="10"/>
      <c r="D17" s="2"/>
      <c r="E17" s="2"/>
      <c r="F17" s="2"/>
      <c r="G17" s="16"/>
      <c r="H17" s="27"/>
      <c r="I17" s="27"/>
      <c r="J17" s="27"/>
      <c r="K17" s="39"/>
      <c r="L17" s="20"/>
      <c r="M17" s="20"/>
      <c r="N17" s="20"/>
      <c r="O17" s="20"/>
      <c r="P17" s="20"/>
      <c r="Q17" s="21">
        <f t="shared" si="0"/>
        <v>0</v>
      </c>
      <c r="R17" s="20"/>
      <c r="S17" s="20"/>
      <c r="T17" s="20"/>
      <c r="U17" s="20"/>
      <c r="V17" s="21"/>
      <c r="W17" s="22"/>
      <c r="X17" s="20"/>
    </row>
    <row r="18" spans="1:31" ht="45.75" thickBot="1">
      <c r="A18" s="5"/>
      <c r="B18" s="41"/>
      <c r="C18" s="10"/>
      <c r="D18" s="2" t="s">
        <v>15</v>
      </c>
      <c r="E18" s="2" t="s">
        <v>163</v>
      </c>
      <c r="F18" s="2" t="s">
        <v>190</v>
      </c>
      <c r="G18" s="16" t="s">
        <v>16</v>
      </c>
      <c r="H18" s="77" t="s">
        <v>188</v>
      </c>
      <c r="I18" s="76" t="s">
        <v>191</v>
      </c>
      <c r="J18" s="76" t="s">
        <v>189</v>
      </c>
      <c r="K18" s="39">
        <v>2</v>
      </c>
      <c r="L18" s="20">
        <v>2</v>
      </c>
      <c r="M18" s="20">
        <v>1</v>
      </c>
      <c r="N18" s="20">
        <v>2</v>
      </c>
      <c r="O18" s="20">
        <v>1</v>
      </c>
      <c r="P18" s="20">
        <v>3</v>
      </c>
      <c r="Q18" s="21">
        <f t="shared" si="0"/>
        <v>1.8333333333333333</v>
      </c>
      <c r="R18" s="20">
        <v>1</v>
      </c>
      <c r="S18" s="20">
        <v>1</v>
      </c>
      <c r="T18" s="20">
        <v>0</v>
      </c>
      <c r="U18" s="20">
        <v>5</v>
      </c>
      <c r="V18" s="21">
        <f t="shared" si="1"/>
        <v>1.75</v>
      </c>
      <c r="W18" s="22">
        <f>Q18*V18</f>
        <v>3.208333333333333</v>
      </c>
      <c r="X18" s="20"/>
    </row>
    <row r="19" spans="1:31" ht="45.75" thickBot="1">
      <c r="A19" s="245"/>
      <c r="B19" s="247"/>
      <c r="C19" s="249"/>
      <c r="D19" s="251" t="s">
        <v>17</v>
      </c>
      <c r="E19" s="251" t="s">
        <v>141</v>
      </c>
      <c r="F19" s="251" t="s">
        <v>190</v>
      </c>
      <c r="G19" s="88" t="s">
        <v>242</v>
      </c>
      <c r="H19" s="89" t="s">
        <v>192</v>
      </c>
      <c r="I19" s="91" t="s">
        <v>252</v>
      </c>
      <c r="J19" s="91" t="s">
        <v>247</v>
      </c>
      <c r="K19" s="278">
        <v>2</v>
      </c>
      <c r="L19" s="278">
        <v>5</v>
      </c>
      <c r="M19" s="278">
        <v>1</v>
      </c>
      <c r="N19" s="278">
        <v>3</v>
      </c>
      <c r="O19" s="278">
        <v>1</v>
      </c>
      <c r="P19" s="278">
        <v>3</v>
      </c>
      <c r="Q19" s="281">
        <f t="shared" si="0"/>
        <v>2.5</v>
      </c>
      <c r="R19" s="269">
        <v>1</v>
      </c>
      <c r="S19" s="269">
        <v>1</v>
      </c>
      <c r="T19" s="269">
        <v>2</v>
      </c>
      <c r="U19" s="269">
        <v>3</v>
      </c>
      <c r="V19" s="269">
        <f t="shared" si="1"/>
        <v>1.75</v>
      </c>
      <c r="W19" s="239">
        <f>Q19*V19</f>
        <v>4.375</v>
      </c>
      <c r="X19" s="239"/>
    </row>
    <row r="20" spans="1:31">
      <c r="A20" s="258"/>
      <c r="B20" s="259"/>
      <c r="C20" s="260"/>
      <c r="D20" s="253"/>
      <c r="E20" s="253"/>
      <c r="F20" s="253"/>
      <c r="G20" s="17"/>
      <c r="H20" s="29"/>
      <c r="I20" s="29"/>
      <c r="J20" s="29"/>
      <c r="K20" s="279"/>
      <c r="L20" s="279"/>
      <c r="M20" s="279"/>
      <c r="N20" s="279"/>
      <c r="O20" s="279"/>
      <c r="P20" s="279"/>
      <c r="Q20" s="282">
        <f t="shared" si="0"/>
        <v>0</v>
      </c>
      <c r="R20" s="270"/>
      <c r="S20" s="270"/>
      <c r="T20" s="270"/>
      <c r="U20" s="270"/>
      <c r="V20" s="270">
        <f t="shared" si="1"/>
        <v>0</v>
      </c>
      <c r="W20" s="240">
        <f t="shared" si="2"/>
        <v>0</v>
      </c>
      <c r="X20" s="240"/>
    </row>
    <row r="21" spans="1:31" ht="15.75" thickBot="1">
      <c r="A21" s="246"/>
      <c r="B21" s="248"/>
      <c r="C21" s="250"/>
      <c r="D21" s="252"/>
      <c r="E21" s="252"/>
      <c r="F21" s="252"/>
      <c r="G21" s="16"/>
      <c r="H21" s="27"/>
      <c r="I21" s="27"/>
      <c r="J21" s="27"/>
      <c r="K21" s="280"/>
      <c r="L21" s="280"/>
      <c r="M21" s="280"/>
      <c r="N21" s="280"/>
      <c r="O21" s="280"/>
      <c r="P21" s="280"/>
      <c r="Q21" s="283">
        <f t="shared" si="0"/>
        <v>0</v>
      </c>
      <c r="R21" s="271"/>
      <c r="S21" s="271"/>
      <c r="T21" s="271"/>
      <c r="U21" s="271"/>
      <c r="V21" s="271">
        <f t="shared" si="1"/>
        <v>0</v>
      </c>
      <c r="W21" s="241">
        <f t="shared" si="2"/>
        <v>0</v>
      </c>
      <c r="X21" s="241"/>
    </row>
    <row r="22" spans="1:31">
      <c r="A22" s="245"/>
      <c r="B22" s="247"/>
      <c r="C22" s="249"/>
      <c r="D22" s="251" t="s">
        <v>60</v>
      </c>
      <c r="E22" s="251" t="s">
        <v>164</v>
      </c>
      <c r="F22" s="1" t="s">
        <v>236</v>
      </c>
      <c r="G22" s="264" t="s">
        <v>245</v>
      </c>
      <c r="H22" s="251" t="s">
        <v>251</v>
      </c>
      <c r="I22" s="251" t="s">
        <v>280</v>
      </c>
      <c r="J22" s="251" t="s">
        <v>253</v>
      </c>
      <c r="K22" s="209">
        <v>2</v>
      </c>
      <c r="L22" s="209">
        <v>2</v>
      </c>
      <c r="M22" s="209">
        <v>1</v>
      </c>
      <c r="N22" s="209">
        <v>1</v>
      </c>
      <c r="O22" s="209">
        <v>1</v>
      </c>
      <c r="P22" s="209">
        <v>5</v>
      </c>
      <c r="Q22" s="215">
        <f t="shared" si="0"/>
        <v>2</v>
      </c>
      <c r="R22" s="209">
        <v>1</v>
      </c>
      <c r="S22" s="209">
        <v>1</v>
      </c>
      <c r="T22" s="209">
        <v>2</v>
      </c>
      <c r="U22" s="209">
        <v>5</v>
      </c>
      <c r="V22" s="209">
        <f t="shared" si="1"/>
        <v>2.25</v>
      </c>
      <c r="W22" s="215">
        <f>Q22*V22</f>
        <v>4.5</v>
      </c>
      <c r="X22" s="209"/>
    </row>
    <row r="23" spans="1:31" ht="66.599999999999994" customHeight="1" thickBot="1">
      <c r="A23" s="246"/>
      <c r="B23" s="248"/>
      <c r="C23" s="250"/>
      <c r="D23" s="252"/>
      <c r="E23" s="252"/>
      <c r="F23" s="2"/>
      <c r="G23" s="257"/>
      <c r="H23" s="252"/>
      <c r="I23" s="252"/>
      <c r="J23" s="252"/>
      <c r="K23" s="211"/>
      <c r="L23" s="211">
        <v>2</v>
      </c>
      <c r="M23" s="211">
        <v>1</v>
      </c>
      <c r="N23" s="211">
        <v>2</v>
      </c>
      <c r="O23" s="211">
        <v>1</v>
      </c>
      <c r="P23" s="211">
        <v>3</v>
      </c>
      <c r="Q23" s="217">
        <f t="shared" si="0"/>
        <v>1.5</v>
      </c>
      <c r="R23" s="211">
        <v>1</v>
      </c>
      <c r="S23" s="211">
        <v>1</v>
      </c>
      <c r="T23" s="211">
        <v>0</v>
      </c>
      <c r="U23" s="211">
        <v>5</v>
      </c>
      <c r="V23" s="211">
        <f t="shared" si="1"/>
        <v>1.75</v>
      </c>
      <c r="W23" s="217">
        <f t="shared" si="2"/>
        <v>3.25</v>
      </c>
      <c r="X23" s="211"/>
    </row>
    <row r="24" spans="1:31" s="54" customFormat="1" ht="15.75" thickBot="1">
      <c r="A24" s="55"/>
      <c r="B24" s="56"/>
      <c r="C24" s="57"/>
      <c r="D24" s="57"/>
      <c r="E24" s="57"/>
      <c r="F24" s="57"/>
      <c r="G24" s="58"/>
      <c r="H24" s="55"/>
      <c r="I24" s="55"/>
      <c r="J24" s="55"/>
      <c r="K24" s="59"/>
      <c r="L24" s="60"/>
      <c r="M24" s="60"/>
      <c r="N24" s="60"/>
      <c r="O24" s="60"/>
      <c r="P24" s="60"/>
      <c r="Q24" s="61">
        <f t="shared" si="0"/>
        <v>0</v>
      </c>
      <c r="R24" s="60"/>
      <c r="S24" s="60"/>
      <c r="T24" s="60"/>
      <c r="U24" s="60"/>
      <c r="V24" s="61"/>
      <c r="W24" s="62"/>
      <c r="X24" s="60"/>
      <c r="Y24"/>
      <c r="Z24"/>
      <c r="AA24"/>
      <c r="AB24"/>
      <c r="AC24"/>
      <c r="AD24"/>
      <c r="AE24"/>
    </row>
    <row r="25" spans="1:31" ht="42.75" thickBot="1">
      <c r="A25" s="5"/>
      <c r="B25" s="41" t="s">
        <v>65</v>
      </c>
      <c r="C25" s="10"/>
      <c r="D25" s="2"/>
      <c r="E25" s="2"/>
      <c r="F25" s="2"/>
      <c r="G25" s="16"/>
      <c r="H25" s="27"/>
      <c r="I25" s="27"/>
      <c r="J25" s="27"/>
      <c r="K25" s="39"/>
      <c r="L25" s="20"/>
      <c r="M25" s="20"/>
      <c r="N25" s="20"/>
      <c r="O25" s="20"/>
      <c r="P25" s="20"/>
      <c r="Q25" s="21"/>
      <c r="R25" s="20"/>
      <c r="S25" s="20"/>
      <c r="T25" s="20"/>
      <c r="U25" s="20"/>
      <c r="V25" s="21"/>
      <c r="W25" s="22"/>
      <c r="X25" s="20"/>
    </row>
    <row r="26" spans="1:31" ht="90">
      <c r="A26" s="245"/>
      <c r="B26" s="247"/>
      <c r="C26" s="249" t="s">
        <v>20</v>
      </c>
      <c r="D26" s="251"/>
      <c r="E26" s="251" t="s">
        <v>283</v>
      </c>
      <c r="F26" s="251"/>
      <c r="G26" s="17" t="s">
        <v>282</v>
      </c>
      <c r="H26" s="78" t="s">
        <v>195</v>
      </c>
      <c r="I26" s="78" t="s">
        <v>193</v>
      </c>
      <c r="J26" s="78" t="s">
        <v>196</v>
      </c>
      <c r="K26" s="39">
        <v>2</v>
      </c>
      <c r="L26" s="20">
        <v>2</v>
      </c>
      <c r="M26" s="20">
        <v>1</v>
      </c>
      <c r="N26" s="20">
        <v>1</v>
      </c>
      <c r="O26" s="20">
        <v>1</v>
      </c>
      <c r="P26" s="20">
        <v>2</v>
      </c>
      <c r="Q26" s="21">
        <f t="shared" si="0"/>
        <v>1.5</v>
      </c>
      <c r="R26" s="20">
        <v>4</v>
      </c>
      <c r="S26" s="20">
        <v>1</v>
      </c>
      <c r="T26" s="20">
        <v>4</v>
      </c>
      <c r="U26" s="20">
        <v>3</v>
      </c>
      <c r="V26" s="21">
        <f t="shared" si="1"/>
        <v>3</v>
      </c>
      <c r="W26" s="22">
        <f>Q26*V26</f>
        <v>4.5</v>
      </c>
      <c r="X26" s="24"/>
    </row>
    <row r="27" spans="1:31" ht="15.75" thickBot="1">
      <c r="A27" s="258"/>
      <c r="B27" s="259"/>
      <c r="C27" s="260"/>
      <c r="D27" s="253"/>
      <c r="E27" s="253"/>
      <c r="F27" s="253"/>
      <c r="G27" s="17"/>
      <c r="H27" s="29"/>
      <c r="I27" s="29"/>
      <c r="J27" s="29"/>
      <c r="K27" s="39"/>
      <c r="L27" s="20"/>
      <c r="M27" s="20"/>
      <c r="N27" s="20"/>
      <c r="O27" s="20"/>
      <c r="P27" s="20"/>
      <c r="Q27" s="21">
        <f t="shared" si="0"/>
        <v>0</v>
      </c>
      <c r="R27" s="20"/>
      <c r="S27" s="20"/>
      <c r="T27" s="20"/>
      <c r="U27" s="20"/>
      <c r="V27" s="21">
        <f t="shared" si="1"/>
        <v>0</v>
      </c>
      <c r="W27" s="22"/>
      <c r="X27" s="20"/>
    </row>
    <row r="28" spans="1:31" ht="50.1" customHeight="1">
      <c r="A28" s="245"/>
      <c r="B28" s="247"/>
      <c r="C28" s="249" t="s">
        <v>284</v>
      </c>
      <c r="D28" s="251" t="s">
        <v>21</v>
      </c>
      <c r="E28" s="1" t="s">
        <v>281</v>
      </c>
      <c r="F28" s="251"/>
      <c r="G28" s="264" t="s">
        <v>285</v>
      </c>
      <c r="H28" s="251" t="s">
        <v>194</v>
      </c>
      <c r="I28" s="251" t="s">
        <v>193</v>
      </c>
      <c r="J28" s="251" t="s">
        <v>196</v>
      </c>
      <c r="K28" s="39">
        <v>2</v>
      </c>
      <c r="L28" s="20">
        <v>5</v>
      </c>
      <c r="M28" s="20">
        <v>1</v>
      </c>
      <c r="N28" s="20">
        <v>5</v>
      </c>
      <c r="O28" s="20">
        <v>5</v>
      </c>
      <c r="P28" s="20">
        <v>4</v>
      </c>
      <c r="Q28" s="21">
        <f t="shared" si="0"/>
        <v>3.6666666666666665</v>
      </c>
      <c r="R28" s="20">
        <v>1</v>
      </c>
      <c r="S28" s="20">
        <v>1</v>
      </c>
      <c r="T28" s="20">
        <v>2</v>
      </c>
      <c r="U28" s="20">
        <v>3</v>
      </c>
      <c r="V28" s="21">
        <f t="shared" si="1"/>
        <v>1.75</v>
      </c>
      <c r="W28" s="22">
        <f>Q28*V28</f>
        <v>6.4166666666666661</v>
      </c>
      <c r="X28" s="23" t="s">
        <v>93</v>
      </c>
    </row>
    <row r="29" spans="1:31" ht="50.1" customHeight="1" thickBot="1">
      <c r="A29" s="246"/>
      <c r="B29" s="248"/>
      <c r="C29" s="250"/>
      <c r="D29" s="252"/>
      <c r="E29" s="2"/>
      <c r="F29" s="252"/>
      <c r="G29" s="257"/>
      <c r="H29" s="252"/>
      <c r="I29" s="252"/>
      <c r="J29" s="252"/>
      <c r="K29" s="39"/>
      <c r="L29" s="20"/>
      <c r="M29" s="20"/>
      <c r="N29" s="20"/>
      <c r="O29" s="20"/>
      <c r="P29" s="20"/>
      <c r="Q29" s="21">
        <f t="shared" si="0"/>
        <v>0</v>
      </c>
      <c r="R29" s="20"/>
      <c r="S29" s="20"/>
      <c r="T29" s="20"/>
      <c r="U29" s="20"/>
      <c r="V29" s="21">
        <f t="shared" si="1"/>
        <v>0</v>
      </c>
      <c r="W29" s="22"/>
      <c r="X29" s="20"/>
    </row>
    <row r="30" spans="1:31" s="54" customFormat="1" ht="18" customHeight="1" thickBot="1">
      <c r="A30" s="55" t="s">
        <v>22</v>
      </c>
      <c r="B30" s="56"/>
      <c r="C30" s="57"/>
      <c r="D30" s="57"/>
      <c r="E30" s="57"/>
      <c r="F30" s="57"/>
      <c r="G30" s="58"/>
      <c r="H30" s="55"/>
      <c r="I30" s="55"/>
      <c r="J30" s="55"/>
      <c r="K30" s="59"/>
      <c r="L30" s="60"/>
      <c r="M30" s="60"/>
      <c r="N30" s="60"/>
      <c r="O30" s="60"/>
      <c r="P30" s="60"/>
      <c r="Q30" s="61">
        <f t="shared" si="0"/>
        <v>0</v>
      </c>
      <c r="R30" s="60"/>
      <c r="S30" s="60"/>
      <c r="T30" s="60"/>
      <c r="U30" s="60"/>
      <c r="V30" s="61">
        <f t="shared" si="1"/>
        <v>0</v>
      </c>
      <c r="W30" s="62"/>
      <c r="X30" s="60"/>
      <c r="Y30"/>
      <c r="Z30"/>
      <c r="AA30"/>
      <c r="AB30"/>
      <c r="AC30"/>
      <c r="AD30"/>
      <c r="AE30"/>
    </row>
    <row r="31" spans="1:31" ht="22.5">
      <c r="A31" s="245"/>
      <c r="B31" s="247" t="s">
        <v>100</v>
      </c>
      <c r="C31" s="249"/>
      <c r="D31" s="251"/>
      <c r="E31" s="251"/>
      <c r="F31" s="1" t="s">
        <v>198</v>
      </c>
      <c r="G31" s="17"/>
      <c r="H31" s="29"/>
      <c r="I31" s="29"/>
      <c r="J31" s="36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31" ht="33.75">
      <c r="A32" s="258"/>
      <c r="B32" s="259"/>
      <c r="C32" s="260"/>
      <c r="D32" s="253"/>
      <c r="E32" s="253"/>
      <c r="F32" s="1" t="s">
        <v>197</v>
      </c>
      <c r="G32" s="17"/>
      <c r="H32" s="29"/>
      <c r="I32" s="29"/>
      <c r="J32" s="29"/>
      <c r="K32" s="39"/>
      <c r="L32" s="20"/>
      <c r="M32" s="20"/>
      <c r="N32" s="20"/>
      <c r="O32" s="20"/>
      <c r="P32" s="20"/>
      <c r="Q32" s="21"/>
      <c r="R32" s="20"/>
      <c r="S32" s="20"/>
      <c r="T32" s="20"/>
      <c r="U32" s="20"/>
      <c r="V32" s="21"/>
      <c r="W32" s="22"/>
      <c r="X32" s="20"/>
    </row>
    <row r="33" spans="1:24" ht="135.75" thickBot="1">
      <c r="A33" s="246"/>
      <c r="B33" s="248"/>
      <c r="C33" s="250"/>
      <c r="D33" s="252"/>
      <c r="E33" s="252"/>
      <c r="F33" s="2" t="s">
        <v>244</v>
      </c>
      <c r="G33" s="19"/>
      <c r="H33" s="38"/>
      <c r="I33" s="38"/>
      <c r="J33" s="38"/>
      <c r="K33" s="39"/>
      <c r="L33" s="20"/>
      <c r="M33" s="20"/>
      <c r="N33" s="20"/>
      <c r="O33" s="20"/>
      <c r="P33" s="20"/>
      <c r="Q33" s="21"/>
      <c r="R33" s="20"/>
      <c r="S33" s="20"/>
      <c r="T33" s="20"/>
      <c r="U33" s="20"/>
      <c r="V33" s="21"/>
      <c r="W33" s="22"/>
      <c r="X33" s="20"/>
    </row>
    <row r="34" spans="1:24" ht="34.5" thickBot="1">
      <c r="A34" s="28"/>
      <c r="B34" s="43"/>
      <c r="C34" s="44" t="s">
        <v>101</v>
      </c>
      <c r="D34" s="40"/>
      <c r="E34" s="45" t="s">
        <v>98</v>
      </c>
      <c r="F34" s="45" t="s">
        <v>203</v>
      </c>
      <c r="G34" s="40" t="s">
        <v>107</v>
      </c>
      <c r="H34" s="40" t="s">
        <v>200</v>
      </c>
      <c r="I34" s="16" t="s">
        <v>201</v>
      </c>
      <c r="J34" s="81" t="s">
        <v>202</v>
      </c>
      <c r="K34" s="39">
        <v>2</v>
      </c>
      <c r="L34" s="20">
        <v>5</v>
      </c>
      <c r="M34" s="20">
        <v>3</v>
      </c>
      <c r="N34" s="20">
        <v>5</v>
      </c>
      <c r="O34" s="20">
        <v>1</v>
      </c>
      <c r="P34" s="20">
        <v>3</v>
      </c>
      <c r="Q34" s="21">
        <f>SUM(K34:P34)/6</f>
        <v>3.1666666666666665</v>
      </c>
      <c r="R34" s="20">
        <v>1</v>
      </c>
      <c r="S34" s="20">
        <v>1</v>
      </c>
      <c r="T34" s="20">
        <v>0</v>
      </c>
      <c r="U34" s="20">
        <v>5</v>
      </c>
      <c r="V34" s="21">
        <f>SUM(R34:U34)/4</f>
        <v>1.75</v>
      </c>
      <c r="W34" s="22">
        <f>Q34*V34</f>
        <v>5.5416666666666661</v>
      </c>
      <c r="X34" s="24"/>
    </row>
    <row r="35" spans="1:24">
      <c r="A35" s="245"/>
      <c r="B35" s="259"/>
      <c r="C35" s="260" t="s">
        <v>102</v>
      </c>
      <c r="D35" s="253"/>
      <c r="E35" s="1"/>
      <c r="F35" s="253"/>
      <c r="G35" s="256"/>
      <c r="H35" s="253" t="s">
        <v>199</v>
      </c>
      <c r="I35" s="253"/>
      <c r="J35" s="253"/>
      <c r="K35" s="39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</row>
    <row r="36" spans="1:24" ht="15.75" thickBot="1">
      <c r="A36" s="246"/>
      <c r="B36" s="248"/>
      <c r="C36" s="250"/>
      <c r="D36" s="252"/>
      <c r="E36" s="2"/>
      <c r="F36" s="252"/>
      <c r="G36" s="257"/>
      <c r="H36" s="252"/>
      <c r="I36" s="252"/>
      <c r="J36" s="252"/>
      <c r="K36" s="39"/>
      <c r="L36" s="226"/>
      <c r="M36" s="226"/>
      <c r="N36" s="226"/>
      <c r="O36" s="226"/>
      <c r="P36" s="226"/>
      <c r="Q36" s="226">
        <f>SUM(K36:P36)/6</f>
        <v>0</v>
      </c>
      <c r="R36" s="226">
        <v>2</v>
      </c>
      <c r="S36" s="226">
        <v>1</v>
      </c>
      <c r="T36" s="226">
        <v>0</v>
      </c>
      <c r="U36" s="226">
        <v>3</v>
      </c>
      <c r="V36" s="226">
        <f t="shared" si="1"/>
        <v>1.5</v>
      </c>
      <c r="W36" s="226">
        <f>Q36*V36</f>
        <v>0</v>
      </c>
      <c r="X36" s="226"/>
    </row>
    <row r="37" spans="1:24" ht="34.5" thickBot="1">
      <c r="A37" s="5"/>
      <c r="B37" s="41"/>
      <c r="C37" s="10"/>
      <c r="D37" s="2" t="s">
        <v>137</v>
      </c>
      <c r="E37" s="2" t="s">
        <v>254</v>
      </c>
      <c r="F37" s="2"/>
      <c r="G37" s="16" t="s">
        <v>23</v>
      </c>
      <c r="H37" s="91" t="s">
        <v>256</v>
      </c>
      <c r="I37" s="91" t="s">
        <v>257</v>
      </c>
      <c r="J37" s="91" t="s">
        <v>258</v>
      </c>
      <c r="K37" s="209">
        <v>2</v>
      </c>
      <c r="L37" s="209">
        <v>5</v>
      </c>
      <c r="M37" s="209">
        <v>1</v>
      </c>
      <c r="N37" s="209">
        <v>5</v>
      </c>
      <c r="O37" s="209">
        <v>5</v>
      </c>
      <c r="P37" s="209">
        <v>4</v>
      </c>
      <c r="Q37" s="215">
        <f t="shared" si="0"/>
        <v>3.6666666666666665</v>
      </c>
      <c r="R37" s="209">
        <v>1</v>
      </c>
      <c r="S37" s="209">
        <v>1</v>
      </c>
      <c r="T37" s="209">
        <v>1</v>
      </c>
      <c r="U37" s="209">
        <v>3</v>
      </c>
      <c r="V37" s="209">
        <f t="shared" si="1"/>
        <v>1.5</v>
      </c>
      <c r="W37" s="209">
        <f>Q37*V37</f>
        <v>5.5</v>
      </c>
      <c r="X37" s="242"/>
    </row>
    <row r="38" spans="1:24" ht="34.5" thickBot="1">
      <c r="A38" s="5"/>
      <c r="B38" s="41"/>
      <c r="C38" s="10"/>
      <c r="D38" s="2" t="s">
        <v>24</v>
      </c>
      <c r="E38" s="2" t="s">
        <v>33</v>
      </c>
      <c r="F38" s="2"/>
      <c r="G38" s="16" t="s">
        <v>25</v>
      </c>
      <c r="H38" s="91" t="s">
        <v>256</v>
      </c>
      <c r="I38" s="91" t="s">
        <v>257</v>
      </c>
      <c r="J38" s="91" t="s">
        <v>258</v>
      </c>
      <c r="K38" s="210"/>
      <c r="L38" s="210">
        <v>5</v>
      </c>
      <c r="M38" s="210">
        <v>3</v>
      </c>
      <c r="N38" s="210">
        <v>5</v>
      </c>
      <c r="O38" s="210">
        <v>5</v>
      </c>
      <c r="P38" s="210">
        <v>4</v>
      </c>
      <c r="Q38" s="216">
        <f t="shared" si="0"/>
        <v>3.6666666666666665</v>
      </c>
      <c r="R38" s="210">
        <v>2</v>
      </c>
      <c r="S38" s="210">
        <v>1</v>
      </c>
      <c r="T38" s="210">
        <v>0</v>
      </c>
      <c r="U38" s="210">
        <v>3</v>
      </c>
      <c r="V38" s="210">
        <f t="shared" si="1"/>
        <v>1.5</v>
      </c>
      <c r="W38" s="210">
        <f>Q38*V38</f>
        <v>5.5</v>
      </c>
      <c r="X38" s="243"/>
    </row>
    <row r="39" spans="1:24" ht="33.75">
      <c r="A39" s="245"/>
      <c r="B39" s="247"/>
      <c r="C39" s="249"/>
      <c r="D39" s="251" t="s">
        <v>108</v>
      </c>
      <c r="E39" s="251" t="s">
        <v>255</v>
      </c>
      <c r="F39" s="251"/>
      <c r="G39" s="17" t="s">
        <v>204</v>
      </c>
      <c r="H39" s="92" t="s">
        <v>259</v>
      </c>
      <c r="I39" s="92" t="s">
        <v>260</v>
      </c>
      <c r="J39" s="92" t="s">
        <v>258</v>
      </c>
      <c r="K39" s="210"/>
      <c r="L39" s="210">
        <v>5</v>
      </c>
      <c r="M39" s="210">
        <v>3</v>
      </c>
      <c r="N39" s="210">
        <v>5</v>
      </c>
      <c r="O39" s="210">
        <v>5</v>
      </c>
      <c r="P39" s="210">
        <v>4</v>
      </c>
      <c r="Q39" s="216">
        <f t="shared" si="0"/>
        <v>3.6666666666666665</v>
      </c>
      <c r="R39" s="210">
        <v>2</v>
      </c>
      <c r="S39" s="210">
        <v>1</v>
      </c>
      <c r="T39" s="210">
        <v>0</v>
      </c>
      <c r="U39" s="210">
        <v>3</v>
      </c>
      <c r="V39" s="210">
        <f t="shared" si="1"/>
        <v>1.5</v>
      </c>
      <c r="W39" s="210">
        <f>Q39*V39</f>
        <v>5.5</v>
      </c>
      <c r="X39" s="243"/>
    </row>
    <row r="40" spans="1:24">
      <c r="A40" s="258"/>
      <c r="B40" s="259"/>
      <c r="C40" s="260"/>
      <c r="D40" s="253"/>
      <c r="E40" s="253"/>
      <c r="F40" s="253"/>
      <c r="G40" s="17"/>
      <c r="H40" s="29"/>
      <c r="I40" s="29"/>
      <c r="J40" s="29"/>
      <c r="K40" s="210"/>
      <c r="L40" s="210"/>
      <c r="M40" s="210"/>
      <c r="N40" s="210"/>
      <c r="O40" s="210"/>
      <c r="P40" s="210"/>
      <c r="Q40" s="216">
        <f t="shared" si="0"/>
        <v>0</v>
      </c>
      <c r="R40" s="210"/>
      <c r="S40" s="210"/>
      <c r="T40" s="210"/>
      <c r="U40" s="210"/>
      <c r="V40" s="210">
        <f t="shared" si="1"/>
        <v>0</v>
      </c>
      <c r="W40" s="210">
        <f t="shared" si="2"/>
        <v>0</v>
      </c>
      <c r="X40" s="243"/>
    </row>
    <row r="41" spans="1:24" ht="15.75" thickBot="1">
      <c r="A41" s="246"/>
      <c r="B41" s="248"/>
      <c r="C41" s="250"/>
      <c r="D41" s="252"/>
      <c r="E41" s="252"/>
      <c r="F41" s="252"/>
      <c r="G41" s="16"/>
      <c r="H41" s="27"/>
      <c r="I41" s="27"/>
      <c r="J41" s="76"/>
      <c r="K41" s="211"/>
      <c r="L41" s="211">
        <v>5</v>
      </c>
      <c r="M41" s="211">
        <v>3</v>
      </c>
      <c r="N41" s="211">
        <v>5</v>
      </c>
      <c r="O41" s="211">
        <v>5</v>
      </c>
      <c r="P41" s="211">
        <v>4</v>
      </c>
      <c r="Q41" s="217">
        <f t="shared" si="0"/>
        <v>3.6666666666666665</v>
      </c>
      <c r="R41" s="211">
        <v>2</v>
      </c>
      <c r="S41" s="211">
        <v>1</v>
      </c>
      <c r="T41" s="211">
        <v>0</v>
      </c>
      <c r="U41" s="211">
        <v>3</v>
      </c>
      <c r="V41" s="211">
        <f t="shared" si="1"/>
        <v>1.5</v>
      </c>
      <c r="W41" s="211">
        <f t="shared" si="2"/>
        <v>5.1666666666666661</v>
      </c>
      <c r="X41" s="244"/>
    </row>
    <row r="42" spans="1:24" ht="15.75" thickBot="1">
      <c r="A42" s="5"/>
      <c r="B42" s="41"/>
      <c r="C42" s="10" t="s">
        <v>103</v>
      </c>
      <c r="D42" s="2"/>
      <c r="E42" s="2"/>
      <c r="F42" s="2"/>
      <c r="G42" s="16"/>
      <c r="H42" s="27"/>
      <c r="I42" s="27"/>
      <c r="J42" s="27"/>
      <c r="K42" s="39"/>
      <c r="L42" s="20"/>
      <c r="M42" s="20"/>
      <c r="N42" s="20"/>
      <c r="O42" s="20"/>
      <c r="P42" s="20"/>
      <c r="Q42" s="21">
        <f t="shared" si="0"/>
        <v>0</v>
      </c>
      <c r="R42" s="20"/>
      <c r="S42" s="20"/>
      <c r="T42" s="20"/>
      <c r="U42" s="20"/>
      <c r="V42" s="21">
        <f t="shared" si="1"/>
        <v>0</v>
      </c>
      <c r="W42" s="22"/>
      <c r="X42" s="20"/>
    </row>
    <row r="43" spans="1:24" ht="34.5" thickBot="1">
      <c r="A43" s="5"/>
      <c r="B43" s="41"/>
      <c r="C43" s="10"/>
      <c r="D43" s="2" t="s">
        <v>26</v>
      </c>
      <c r="E43" s="2" t="s">
        <v>106</v>
      </c>
      <c r="F43" s="2"/>
      <c r="G43" s="16" t="s">
        <v>27</v>
      </c>
      <c r="H43" s="76" t="s">
        <v>205</v>
      </c>
      <c r="I43" s="76" t="s">
        <v>208</v>
      </c>
      <c r="J43" s="76" t="s">
        <v>206</v>
      </c>
      <c r="K43" s="209">
        <v>2</v>
      </c>
      <c r="L43" s="209">
        <v>5</v>
      </c>
      <c r="M43" s="209">
        <v>1</v>
      </c>
      <c r="N43" s="209">
        <v>5</v>
      </c>
      <c r="O43" s="209">
        <v>1</v>
      </c>
      <c r="P43" s="209">
        <v>4</v>
      </c>
      <c r="Q43" s="215">
        <f t="shared" si="0"/>
        <v>3</v>
      </c>
      <c r="R43" s="209">
        <v>1</v>
      </c>
      <c r="S43" s="209">
        <v>1</v>
      </c>
      <c r="T43" s="209">
        <v>1</v>
      </c>
      <c r="U43" s="209">
        <v>3</v>
      </c>
      <c r="V43" s="209">
        <f t="shared" si="1"/>
        <v>1.5</v>
      </c>
      <c r="W43" s="215">
        <f>Q43*V43</f>
        <v>4.5</v>
      </c>
      <c r="X43" s="209"/>
    </row>
    <row r="44" spans="1:24" ht="15.75" thickBot="1">
      <c r="A44" s="245"/>
      <c r="B44" s="247"/>
      <c r="C44" s="249"/>
      <c r="D44" s="251" t="s">
        <v>29</v>
      </c>
      <c r="E44" s="251" t="s">
        <v>28</v>
      </c>
      <c r="F44" s="251"/>
      <c r="G44" s="17" t="s">
        <v>30</v>
      </c>
      <c r="H44" s="78" t="s">
        <v>207</v>
      </c>
      <c r="I44" s="78" t="s">
        <v>209</v>
      </c>
      <c r="J44" s="76" t="s">
        <v>170</v>
      </c>
      <c r="K44" s="210"/>
      <c r="L44" s="210">
        <v>5</v>
      </c>
      <c r="M44" s="210">
        <v>3</v>
      </c>
      <c r="N44" s="210">
        <v>5</v>
      </c>
      <c r="O44" s="210">
        <v>5</v>
      </c>
      <c r="P44" s="210">
        <v>3</v>
      </c>
      <c r="Q44" s="216">
        <f t="shared" si="0"/>
        <v>3.5</v>
      </c>
      <c r="R44" s="210">
        <v>2</v>
      </c>
      <c r="S44" s="210">
        <v>1</v>
      </c>
      <c r="T44" s="210">
        <v>0</v>
      </c>
      <c r="U44" s="210">
        <v>3</v>
      </c>
      <c r="V44" s="210">
        <f t="shared" si="1"/>
        <v>1.5</v>
      </c>
      <c r="W44" s="216">
        <f>Q44*V44</f>
        <v>5.25</v>
      </c>
      <c r="X44" s="210"/>
    </row>
    <row r="45" spans="1:24" ht="15.75" thickBot="1">
      <c r="A45" s="246"/>
      <c r="B45" s="248"/>
      <c r="C45" s="250"/>
      <c r="D45" s="252"/>
      <c r="E45" s="252"/>
      <c r="F45" s="252"/>
      <c r="G45" s="16"/>
      <c r="H45" s="27"/>
      <c r="I45" s="27"/>
      <c r="J45" s="27"/>
      <c r="K45" s="210"/>
      <c r="L45" s="210"/>
      <c r="M45" s="210"/>
      <c r="N45" s="210"/>
      <c r="O45" s="210"/>
      <c r="P45" s="210"/>
      <c r="Q45" s="216">
        <f t="shared" si="0"/>
        <v>0</v>
      </c>
      <c r="R45" s="210"/>
      <c r="S45" s="210"/>
      <c r="T45" s="210"/>
      <c r="U45" s="210"/>
      <c r="V45" s="210">
        <f t="shared" si="1"/>
        <v>0</v>
      </c>
      <c r="W45" s="216"/>
      <c r="X45" s="210"/>
    </row>
    <row r="46" spans="1:24" ht="34.5" thickBot="1">
      <c r="A46" s="5"/>
      <c r="B46" s="41"/>
      <c r="C46" s="10"/>
      <c r="D46" s="2" t="s">
        <v>109</v>
      </c>
      <c r="E46" s="2" t="s">
        <v>110</v>
      </c>
      <c r="F46" s="2"/>
      <c r="G46" s="16" t="s">
        <v>111</v>
      </c>
      <c r="H46" s="76" t="s">
        <v>207</v>
      </c>
      <c r="I46" s="76" t="s">
        <v>209</v>
      </c>
      <c r="J46" s="32" t="s">
        <v>170</v>
      </c>
      <c r="K46" s="211"/>
      <c r="L46" s="211">
        <v>5</v>
      </c>
      <c r="M46" s="211">
        <v>3</v>
      </c>
      <c r="N46" s="211">
        <v>5</v>
      </c>
      <c r="O46" s="211">
        <v>5</v>
      </c>
      <c r="P46" s="211">
        <v>3</v>
      </c>
      <c r="Q46" s="217">
        <f t="shared" si="0"/>
        <v>3.5</v>
      </c>
      <c r="R46" s="211">
        <v>2</v>
      </c>
      <c r="S46" s="211">
        <v>1</v>
      </c>
      <c r="T46" s="211">
        <v>0</v>
      </c>
      <c r="U46" s="211">
        <v>3</v>
      </c>
      <c r="V46" s="211">
        <f t="shared" si="1"/>
        <v>1.5</v>
      </c>
      <c r="W46" s="217">
        <f t="shared" si="2"/>
        <v>5</v>
      </c>
      <c r="X46" s="211"/>
    </row>
    <row r="47" spans="1:24" ht="23.25" thickBot="1">
      <c r="A47" s="5"/>
      <c r="B47" s="41"/>
      <c r="C47" s="10" t="s">
        <v>31</v>
      </c>
      <c r="D47" s="2"/>
      <c r="E47" s="2"/>
      <c r="F47" s="2"/>
      <c r="G47" s="16"/>
      <c r="H47" s="27"/>
      <c r="I47" s="27"/>
      <c r="J47" s="27"/>
      <c r="K47" s="39"/>
      <c r="L47" s="20"/>
      <c r="M47" s="20"/>
      <c r="N47" s="20"/>
      <c r="O47" s="20"/>
      <c r="P47" s="20"/>
      <c r="Q47" s="21">
        <f t="shared" si="0"/>
        <v>0</v>
      </c>
      <c r="R47" s="20"/>
      <c r="S47" s="20"/>
      <c r="T47" s="20"/>
      <c r="U47" s="20"/>
      <c r="V47" s="21">
        <f t="shared" si="1"/>
        <v>0</v>
      </c>
      <c r="W47" s="22"/>
      <c r="X47" s="20"/>
    </row>
    <row r="48" spans="1:24" ht="45.75" thickBot="1">
      <c r="A48" s="245"/>
      <c r="B48" s="247"/>
      <c r="C48" s="261"/>
      <c r="D48" s="251" t="s">
        <v>32</v>
      </c>
      <c r="E48" s="251" t="s">
        <v>33</v>
      </c>
      <c r="F48" s="251"/>
      <c r="G48" s="17" t="s">
        <v>116</v>
      </c>
      <c r="H48" s="92" t="s">
        <v>261</v>
      </c>
      <c r="I48" s="92" t="s">
        <v>263</v>
      </c>
      <c r="J48" s="91" t="s">
        <v>264</v>
      </c>
      <c r="K48" s="233">
        <v>2</v>
      </c>
      <c r="L48" s="233">
        <v>5</v>
      </c>
      <c r="M48" s="233">
        <v>3</v>
      </c>
      <c r="N48" s="233">
        <v>5</v>
      </c>
      <c r="O48" s="233">
        <v>5</v>
      </c>
      <c r="P48" s="233">
        <v>4</v>
      </c>
      <c r="Q48" s="236">
        <f t="shared" si="0"/>
        <v>4</v>
      </c>
      <c r="R48" s="233">
        <v>1</v>
      </c>
      <c r="S48" s="233">
        <v>1</v>
      </c>
      <c r="T48" s="233">
        <v>1</v>
      </c>
      <c r="U48" s="233">
        <v>3</v>
      </c>
      <c r="V48" s="233">
        <f t="shared" si="1"/>
        <v>1.5</v>
      </c>
      <c r="W48" s="236">
        <f>Q48*V48</f>
        <v>6</v>
      </c>
      <c r="X48" s="230" t="s">
        <v>93</v>
      </c>
    </row>
    <row r="49" spans="1:24" ht="23.25" thickBot="1">
      <c r="A49" s="258"/>
      <c r="B49" s="259"/>
      <c r="C49" s="262"/>
      <c r="D49" s="253"/>
      <c r="E49" s="253"/>
      <c r="F49" s="253"/>
      <c r="G49" s="17"/>
      <c r="H49" s="92" t="s">
        <v>262</v>
      </c>
      <c r="I49" s="80" t="s">
        <v>211</v>
      </c>
      <c r="J49" s="91" t="s">
        <v>210</v>
      </c>
      <c r="K49" s="234"/>
      <c r="L49" s="234"/>
      <c r="M49" s="234"/>
      <c r="N49" s="234"/>
      <c r="O49" s="234"/>
      <c r="P49" s="234"/>
      <c r="Q49" s="237"/>
      <c r="R49" s="234"/>
      <c r="S49" s="234"/>
      <c r="T49" s="234"/>
      <c r="U49" s="234"/>
      <c r="V49" s="234"/>
      <c r="W49" s="237"/>
      <c r="X49" s="231"/>
    </row>
    <row r="50" spans="1:24" ht="23.25" thickBot="1">
      <c r="A50" s="246"/>
      <c r="B50" s="248"/>
      <c r="C50" s="263"/>
      <c r="D50" s="252"/>
      <c r="E50" s="252"/>
      <c r="F50" s="252"/>
      <c r="G50" s="16" t="s">
        <v>115</v>
      </c>
      <c r="H50" s="27"/>
      <c r="I50" s="27"/>
      <c r="J50" s="27"/>
      <c r="K50" s="235"/>
      <c r="L50" s="235">
        <v>5</v>
      </c>
      <c r="M50" s="235">
        <v>3</v>
      </c>
      <c r="N50" s="235">
        <v>5</v>
      </c>
      <c r="O50" s="235">
        <v>5</v>
      </c>
      <c r="P50" s="235">
        <v>4</v>
      </c>
      <c r="Q50" s="238">
        <f>SUM(K50:P50)/6</f>
        <v>3.6666666666666665</v>
      </c>
      <c r="R50" s="235">
        <v>2</v>
      </c>
      <c r="S50" s="235">
        <v>1</v>
      </c>
      <c r="T50" s="235">
        <v>0</v>
      </c>
      <c r="U50" s="235">
        <v>3</v>
      </c>
      <c r="V50" s="235">
        <f>SUM(R50:U50)/4</f>
        <v>1.5</v>
      </c>
      <c r="W50" s="238">
        <f>Q50+V50</f>
        <v>5.1666666666666661</v>
      </c>
      <c r="X50" s="232"/>
    </row>
    <row r="51" spans="1:24" ht="34.5" thickBot="1">
      <c r="A51" s="245"/>
      <c r="B51" s="247"/>
      <c r="C51" s="249" t="s">
        <v>34</v>
      </c>
      <c r="D51" s="251"/>
      <c r="E51" s="251" t="s">
        <v>33</v>
      </c>
      <c r="F51" s="251"/>
      <c r="G51" s="17" t="s">
        <v>35</v>
      </c>
      <c r="H51" s="80" t="s">
        <v>212</v>
      </c>
      <c r="I51" s="80" t="s">
        <v>213</v>
      </c>
      <c r="J51" s="79" t="s">
        <v>214</v>
      </c>
      <c r="K51" s="209">
        <v>2</v>
      </c>
      <c r="L51" s="209">
        <v>5</v>
      </c>
      <c r="M51" s="209">
        <v>3</v>
      </c>
      <c r="N51" s="209">
        <v>5</v>
      </c>
      <c r="O51" s="209">
        <v>5</v>
      </c>
      <c r="P51" s="209">
        <v>4</v>
      </c>
      <c r="Q51" s="215">
        <f t="shared" si="0"/>
        <v>4</v>
      </c>
      <c r="R51" s="209">
        <v>1</v>
      </c>
      <c r="S51" s="209">
        <v>1</v>
      </c>
      <c r="T51" s="209">
        <v>1</v>
      </c>
      <c r="U51" s="209">
        <v>3</v>
      </c>
      <c r="V51" s="209">
        <f t="shared" si="1"/>
        <v>1.5</v>
      </c>
      <c r="W51" s="215">
        <f>Q51*V51</f>
        <v>6</v>
      </c>
      <c r="X51" s="221" t="s">
        <v>93</v>
      </c>
    </row>
    <row r="52" spans="1:24">
      <c r="A52" s="258"/>
      <c r="B52" s="259"/>
      <c r="C52" s="260"/>
      <c r="D52" s="253"/>
      <c r="E52" s="253"/>
      <c r="F52" s="253"/>
      <c r="G52" s="17"/>
      <c r="H52" s="29"/>
      <c r="I52" s="29"/>
      <c r="J52" s="29"/>
      <c r="K52" s="210"/>
      <c r="L52" s="210"/>
      <c r="M52" s="210"/>
      <c r="N52" s="210"/>
      <c r="O52" s="210"/>
      <c r="P52" s="210"/>
      <c r="Q52" s="216">
        <f t="shared" si="0"/>
        <v>0</v>
      </c>
      <c r="R52" s="210"/>
      <c r="S52" s="210"/>
      <c r="T52" s="210"/>
      <c r="U52" s="210"/>
      <c r="V52" s="210">
        <f t="shared" si="1"/>
        <v>0</v>
      </c>
      <c r="W52" s="216">
        <f t="shared" si="2"/>
        <v>0</v>
      </c>
      <c r="X52" s="222"/>
    </row>
    <row r="53" spans="1:24" ht="22.5">
      <c r="A53" s="258"/>
      <c r="B53" s="259"/>
      <c r="C53" s="260"/>
      <c r="D53" s="253"/>
      <c r="E53" s="253"/>
      <c r="F53" s="253"/>
      <c r="G53" s="17" t="s">
        <v>2</v>
      </c>
      <c r="H53" s="29"/>
      <c r="I53" s="29"/>
      <c r="J53" s="29"/>
      <c r="K53" s="210"/>
      <c r="L53" s="210">
        <v>5</v>
      </c>
      <c r="M53" s="210">
        <v>3</v>
      </c>
      <c r="N53" s="210">
        <v>5</v>
      </c>
      <c r="O53" s="210">
        <v>5</v>
      </c>
      <c r="P53" s="210">
        <v>4</v>
      </c>
      <c r="Q53" s="216">
        <f t="shared" ref="Q53" si="3">SUM(K53:P53)/6</f>
        <v>3.6666666666666665</v>
      </c>
      <c r="R53" s="210">
        <v>2</v>
      </c>
      <c r="S53" s="210">
        <v>1</v>
      </c>
      <c r="T53" s="210">
        <v>0</v>
      </c>
      <c r="U53" s="210">
        <v>3</v>
      </c>
      <c r="V53" s="210">
        <f t="shared" ref="V53" si="4">SUM(R53:U53)/4</f>
        <v>1.5</v>
      </c>
      <c r="W53" s="216">
        <f>Q53*V53</f>
        <v>5.5</v>
      </c>
      <c r="X53" s="222"/>
    </row>
    <row r="54" spans="1:24">
      <c r="A54" s="258"/>
      <c r="B54" s="259"/>
      <c r="C54" s="260"/>
      <c r="D54" s="253"/>
      <c r="E54" s="253"/>
      <c r="F54" s="253"/>
      <c r="G54" s="17"/>
      <c r="H54" s="29"/>
      <c r="I54" s="29"/>
      <c r="J54" s="29"/>
      <c r="K54" s="210"/>
      <c r="L54" s="210"/>
      <c r="M54" s="210"/>
      <c r="N54" s="210"/>
      <c r="O54" s="210"/>
      <c r="P54" s="210"/>
      <c r="Q54" s="216">
        <f t="shared" si="0"/>
        <v>0</v>
      </c>
      <c r="R54" s="210"/>
      <c r="S54" s="210"/>
      <c r="T54" s="210"/>
      <c r="U54" s="210"/>
      <c r="V54" s="210">
        <f t="shared" si="1"/>
        <v>0</v>
      </c>
      <c r="W54" s="216">
        <f t="shared" si="2"/>
        <v>0</v>
      </c>
      <c r="X54" s="222"/>
    </row>
    <row r="55" spans="1:24" ht="23.25" thickBot="1">
      <c r="A55" s="246"/>
      <c r="B55" s="248"/>
      <c r="C55" s="250"/>
      <c r="D55" s="252"/>
      <c r="E55" s="252"/>
      <c r="F55" s="252"/>
      <c r="G55" s="16" t="s">
        <v>1</v>
      </c>
      <c r="H55" s="27"/>
      <c r="I55" s="27"/>
      <c r="J55" s="27"/>
      <c r="K55" s="211"/>
      <c r="L55" s="211">
        <v>5</v>
      </c>
      <c r="M55" s="211">
        <v>3</v>
      </c>
      <c r="N55" s="211">
        <v>5</v>
      </c>
      <c r="O55" s="211">
        <v>5</v>
      </c>
      <c r="P55" s="211">
        <v>4</v>
      </c>
      <c r="Q55" s="217">
        <f t="shared" ref="Q55" si="5">SUM(K55:P55)/6</f>
        <v>3.6666666666666665</v>
      </c>
      <c r="R55" s="211">
        <v>2</v>
      </c>
      <c r="S55" s="211">
        <v>1</v>
      </c>
      <c r="T55" s="211">
        <v>0</v>
      </c>
      <c r="U55" s="211">
        <v>3</v>
      </c>
      <c r="V55" s="211">
        <f t="shared" ref="V55:V56" si="6">SUM(R55:U55)/4</f>
        <v>1.5</v>
      </c>
      <c r="W55" s="217">
        <f>Q55*V55</f>
        <v>5.5</v>
      </c>
      <c r="X55" s="223"/>
    </row>
    <row r="56" spans="1:24" ht="23.25" thickBot="1">
      <c r="A56" s="25"/>
      <c r="B56" s="41"/>
      <c r="C56" s="10" t="s">
        <v>104</v>
      </c>
      <c r="D56" s="2"/>
      <c r="E56" s="2" t="s">
        <v>215</v>
      </c>
      <c r="F56" s="2"/>
      <c r="G56" s="16" t="s">
        <v>216</v>
      </c>
      <c r="H56" s="79" t="s">
        <v>217</v>
      </c>
      <c r="I56" s="79" t="s">
        <v>218</v>
      </c>
      <c r="J56" s="79" t="s">
        <v>219</v>
      </c>
      <c r="K56" s="39">
        <v>2</v>
      </c>
      <c r="L56" s="20">
        <v>5</v>
      </c>
      <c r="M56" s="20">
        <v>3</v>
      </c>
      <c r="N56" s="20">
        <v>5</v>
      </c>
      <c r="O56" s="20">
        <v>1</v>
      </c>
      <c r="P56" s="20">
        <v>4</v>
      </c>
      <c r="Q56" s="21">
        <f t="shared" si="0"/>
        <v>3.3333333333333335</v>
      </c>
      <c r="R56" s="20">
        <v>1</v>
      </c>
      <c r="S56" s="20">
        <v>1</v>
      </c>
      <c r="T56" s="20">
        <v>1</v>
      </c>
      <c r="U56" s="20">
        <v>3</v>
      </c>
      <c r="V56" s="21">
        <f t="shared" si="6"/>
        <v>1.5</v>
      </c>
      <c r="W56" s="22">
        <f>Q56*V56</f>
        <v>5</v>
      </c>
      <c r="X56" s="20"/>
    </row>
    <row r="57" spans="1:24" ht="32.25" thickBot="1">
      <c r="A57" s="5"/>
      <c r="B57" s="41" t="s">
        <v>131</v>
      </c>
      <c r="C57" s="10"/>
      <c r="D57" s="2"/>
      <c r="E57" s="2"/>
      <c r="F57" s="2"/>
      <c r="G57" s="16"/>
      <c r="H57" s="27"/>
      <c r="I57" s="27"/>
      <c r="J57" s="27"/>
      <c r="K57" s="39"/>
      <c r="L57" s="20"/>
      <c r="M57" s="20"/>
      <c r="N57" s="20"/>
      <c r="O57" s="20"/>
      <c r="P57" s="20"/>
      <c r="Q57" s="21">
        <f t="shared" si="0"/>
        <v>0</v>
      </c>
      <c r="R57" s="20"/>
      <c r="S57" s="20"/>
      <c r="T57" s="20"/>
      <c r="U57" s="20"/>
      <c r="V57" s="21">
        <f t="shared" si="1"/>
        <v>0</v>
      </c>
      <c r="W57" s="22"/>
      <c r="X57" s="20"/>
    </row>
    <row r="58" spans="1:24" ht="34.5" thickBot="1">
      <c r="A58" s="5"/>
      <c r="B58" s="41"/>
      <c r="C58" s="10" t="s">
        <v>61</v>
      </c>
      <c r="D58" s="2"/>
      <c r="E58" s="2" t="s">
        <v>265</v>
      </c>
      <c r="F58" s="2"/>
      <c r="G58" s="16" t="s">
        <v>92</v>
      </c>
      <c r="H58" s="40" t="s">
        <v>117</v>
      </c>
      <c r="I58" s="40" t="s">
        <v>220</v>
      </c>
      <c r="J58" s="32" t="s">
        <v>170</v>
      </c>
      <c r="K58" s="209">
        <v>3</v>
      </c>
      <c r="L58" s="209">
        <v>5</v>
      </c>
      <c r="M58" s="209">
        <v>3</v>
      </c>
      <c r="N58" s="209">
        <v>5</v>
      </c>
      <c r="O58" s="209">
        <v>1</v>
      </c>
      <c r="P58" s="209">
        <v>4</v>
      </c>
      <c r="Q58" s="215">
        <f>SUM(K58:P58)/6</f>
        <v>3.5</v>
      </c>
      <c r="R58" s="209">
        <v>1</v>
      </c>
      <c r="S58" s="209">
        <v>1</v>
      </c>
      <c r="T58" s="209">
        <v>1</v>
      </c>
      <c r="U58" s="209">
        <v>3</v>
      </c>
      <c r="V58" s="209">
        <f>SUM(R58:U58)/4</f>
        <v>1.5</v>
      </c>
      <c r="W58" s="215">
        <f>Q58*V58</f>
        <v>5.25</v>
      </c>
      <c r="X58" s="209"/>
    </row>
    <row r="59" spans="1:24" ht="34.5" thickBot="1">
      <c r="A59" s="245"/>
      <c r="B59" s="247"/>
      <c r="C59" s="249" t="s">
        <v>36</v>
      </c>
      <c r="D59" s="251"/>
      <c r="E59" s="251" t="s">
        <v>266</v>
      </c>
      <c r="F59" s="251"/>
      <c r="G59" s="17" t="s">
        <v>37</v>
      </c>
      <c r="H59" s="29" t="s">
        <v>117</v>
      </c>
      <c r="I59" s="80" t="s">
        <v>220</v>
      </c>
      <c r="J59" s="32" t="s">
        <v>170</v>
      </c>
      <c r="K59" s="210"/>
      <c r="L59" s="210">
        <v>5</v>
      </c>
      <c r="M59" s="210">
        <v>3</v>
      </c>
      <c r="N59" s="210">
        <v>5</v>
      </c>
      <c r="O59" s="210">
        <v>5</v>
      </c>
      <c r="P59" s="210">
        <v>3</v>
      </c>
      <c r="Q59" s="216">
        <f t="shared" si="0"/>
        <v>3.5</v>
      </c>
      <c r="R59" s="210">
        <v>2</v>
      </c>
      <c r="S59" s="210">
        <v>1</v>
      </c>
      <c r="T59" s="210">
        <v>0</v>
      </c>
      <c r="U59" s="210">
        <v>3</v>
      </c>
      <c r="V59" s="210">
        <f t="shared" si="1"/>
        <v>1.5</v>
      </c>
      <c r="W59" s="216">
        <f>Q59*V59</f>
        <v>5.25</v>
      </c>
      <c r="X59" s="210"/>
    </row>
    <row r="60" spans="1:24">
      <c r="A60" s="258"/>
      <c r="B60" s="259"/>
      <c r="C60" s="260"/>
      <c r="D60" s="253"/>
      <c r="E60" s="253"/>
      <c r="F60" s="253"/>
      <c r="G60" s="17" t="s">
        <v>38</v>
      </c>
      <c r="H60" s="29"/>
      <c r="I60" s="29"/>
      <c r="J60" s="29"/>
      <c r="K60" s="210"/>
      <c r="L60" s="210"/>
      <c r="M60" s="210"/>
      <c r="N60" s="210"/>
      <c r="O60" s="210"/>
      <c r="P60" s="210"/>
      <c r="Q60" s="216">
        <f t="shared" si="0"/>
        <v>0</v>
      </c>
      <c r="R60" s="210"/>
      <c r="S60" s="210"/>
      <c r="T60" s="210"/>
      <c r="U60" s="210"/>
      <c r="V60" s="210">
        <f t="shared" si="1"/>
        <v>0</v>
      </c>
      <c r="W60" s="216">
        <f t="shared" si="2"/>
        <v>0</v>
      </c>
      <c r="X60" s="210"/>
    </row>
    <row r="61" spans="1:24" ht="34.5" thickBot="1">
      <c r="A61" s="246"/>
      <c r="B61" s="248"/>
      <c r="C61" s="250"/>
      <c r="D61" s="252"/>
      <c r="E61" s="252"/>
      <c r="F61" s="252"/>
      <c r="G61" s="16" t="s">
        <v>39</v>
      </c>
      <c r="H61" s="27"/>
      <c r="I61" s="27"/>
      <c r="J61" s="32" t="s">
        <v>170</v>
      </c>
      <c r="K61" s="210"/>
      <c r="L61" s="210">
        <v>5</v>
      </c>
      <c r="M61" s="210">
        <v>3</v>
      </c>
      <c r="N61" s="210">
        <v>5</v>
      </c>
      <c r="O61" s="210">
        <v>5</v>
      </c>
      <c r="P61" s="210">
        <v>4</v>
      </c>
      <c r="Q61" s="216">
        <f t="shared" si="0"/>
        <v>3.6666666666666665</v>
      </c>
      <c r="R61" s="210">
        <v>2</v>
      </c>
      <c r="S61" s="210">
        <v>1</v>
      </c>
      <c r="T61" s="210">
        <v>0</v>
      </c>
      <c r="U61" s="210">
        <v>3</v>
      </c>
      <c r="V61" s="210">
        <f t="shared" si="1"/>
        <v>1.5</v>
      </c>
      <c r="W61" s="216">
        <f t="shared" si="2"/>
        <v>5.1666666666666661</v>
      </c>
      <c r="X61" s="210"/>
    </row>
    <row r="62" spans="1:24" ht="34.5" thickBot="1">
      <c r="A62" s="5"/>
      <c r="B62" s="41"/>
      <c r="C62" s="10" t="s">
        <v>88</v>
      </c>
      <c r="D62" s="2"/>
      <c r="E62" s="2" t="s">
        <v>55</v>
      </c>
      <c r="F62" s="2"/>
      <c r="G62" s="16" t="s">
        <v>89</v>
      </c>
      <c r="H62" s="40" t="s">
        <v>117</v>
      </c>
      <c r="I62" s="40" t="s">
        <v>220</v>
      </c>
      <c r="J62" s="32" t="s">
        <v>170</v>
      </c>
      <c r="K62" s="211"/>
      <c r="L62" s="211">
        <v>5</v>
      </c>
      <c r="M62" s="211">
        <v>3</v>
      </c>
      <c r="N62" s="211">
        <v>5</v>
      </c>
      <c r="O62" s="211">
        <v>5</v>
      </c>
      <c r="P62" s="211">
        <v>3</v>
      </c>
      <c r="Q62" s="217">
        <f>SUM(K62:P62)/6</f>
        <v>3.5</v>
      </c>
      <c r="R62" s="211">
        <v>2</v>
      </c>
      <c r="S62" s="211">
        <v>1</v>
      </c>
      <c r="T62" s="211">
        <v>0</v>
      </c>
      <c r="U62" s="211">
        <v>3</v>
      </c>
      <c r="V62" s="211">
        <f>SUM(R62:U62)/4</f>
        <v>1.5</v>
      </c>
      <c r="W62" s="217">
        <f>Q62*V62</f>
        <v>5.25</v>
      </c>
      <c r="X62" s="211"/>
    </row>
    <row r="63" spans="1:24" ht="60" customHeight="1">
      <c r="A63" s="245"/>
      <c r="B63" s="247"/>
      <c r="C63" s="11" t="s">
        <v>40</v>
      </c>
      <c r="D63" s="251"/>
      <c r="E63" s="251" t="s">
        <v>267</v>
      </c>
      <c r="F63" s="251"/>
      <c r="G63" s="264" t="s">
        <v>41</v>
      </c>
      <c r="H63" s="251" t="s">
        <v>117</v>
      </c>
      <c r="I63" s="251" t="s">
        <v>220</v>
      </c>
      <c r="J63" s="251" t="s">
        <v>170</v>
      </c>
      <c r="K63" s="209">
        <v>3</v>
      </c>
      <c r="L63" s="209">
        <v>5</v>
      </c>
      <c r="M63" s="209">
        <v>3</v>
      </c>
      <c r="N63" s="209">
        <v>5</v>
      </c>
      <c r="O63" s="209">
        <v>5</v>
      </c>
      <c r="P63" s="209">
        <v>4</v>
      </c>
      <c r="Q63" s="215">
        <f t="shared" si="0"/>
        <v>4.166666666666667</v>
      </c>
      <c r="R63" s="209">
        <v>1</v>
      </c>
      <c r="S63" s="209">
        <v>1</v>
      </c>
      <c r="T63" s="209">
        <v>1</v>
      </c>
      <c r="U63" s="209">
        <v>3</v>
      </c>
      <c r="V63" s="209">
        <f t="shared" si="1"/>
        <v>1.5</v>
      </c>
      <c r="W63" s="215">
        <f>Q63*V63</f>
        <v>6.25</v>
      </c>
      <c r="X63" s="221" t="s">
        <v>93</v>
      </c>
    </row>
    <row r="64" spans="1:24">
      <c r="A64" s="258"/>
      <c r="B64" s="259"/>
      <c r="C64" s="11"/>
      <c r="D64" s="253"/>
      <c r="E64" s="253"/>
      <c r="F64" s="253"/>
      <c r="G64" s="256"/>
      <c r="H64" s="253"/>
      <c r="I64" s="253"/>
      <c r="J64" s="253"/>
      <c r="K64" s="210"/>
      <c r="L64" s="210"/>
      <c r="M64" s="210"/>
      <c r="N64" s="210"/>
      <c r="O64" s="210"/>
      <c r="P64" s="210"/>
      <c r="Q64" s="216">
        <f t="shared" si="0"/>
        <v>0</v>
      </c>
      <c r="R64" s="210"/>
      <c r="S64" s="210"/>
      <c r="T64" s="210"/>
      <c r="U64" s="210"/>
      <c r="V64" s="210">
        <f t="shared" si="1"/>
        <v>0</v>
      </c>
      <c r="W64" s="216">
        <f t="shared" si="2"/>
        <v>0</v>
      </c>
      <c r="X64" s="222"/>
    </row>
    <row r="65" spans="1:31" ht="15.75" thickBot="1">
      <c r="A65" s="246"/>
      <c r="B65" s="248"/>
      <c r="C65" s="12"/>
      <c r="D65" s="252"/>
      <c r="E65" s="252"/>
      <c r="F65" s="252"/>
      <c r="G65" s="257"/>
      <c r="H65" s="252"/>
      <c r="I65" s="252"/>
      <c r="J65" s="252"/>
      <c r="K65" s="211"/>
      <c r="L65" s="211"/>
      <c r="M65" s="211"/>
      <c r="N65" s="211"/>
      <c r="O65" s="211"/>
      <c r="P65" s="211"/>
      <c r="Q65" s="217">
        <f t="shared" si="0"/>
        <v>0</v>
      </c>
      <c r="R65" s="211"/>
      <c r="S65" s="211"/>
      <c r="T65" s="211"/>
      <c r="U65" s="211"/>
      <c r="V65" s="211">
        <f t="shared" si="1"/>
        <v>0</v>
      </c>
      <c r="W65" s="217">
        <f t="shared" si="2"/>
        <v>0</v>
      </c>
      <c r="X65" s="223"/>
    </row>
    <row r="66" spans="1:31" ht="34.5" thickBot="1">
      <c r="A66" s="5"/>
      <c r="B66" s="41" t="s">
        <v>132</v>
      </c>
      <c r="C66" s="10"/>
      <c r="D66" s="2"/>
      <c r="E66" s="2" t="s">
        <v>33</v>
      </c>
      <c r="F66" s="2"/>
      <c r="G66" s="16" t="s">
        <v>119</v>
      </c>
      <c r="H66" s="40" t="s">
        <v>117</v>
      </c>
      <c r="I66" s="40" t="s">
        <v>220</v>
      </c>
      <c r="J66" s="27" t="s">
        <v>169</v>
      </c>
      <c r="K66" s="39">
        <v>2</v>
      </c>
      <c r="L66" s="20">
        <v>5</v>
      </c>
      <c r="M66" s="20">
        <v>3</v>
      </c>
      <c r="N66" s="20">
        <v>5</v>
      </c>
      <c r="O66" s="20">
        <v>5</v>
      </c>
      <c r="P66" s="20">
        <v>4</v>
      </c>
      <c r="Q66" s="21">
        <f t="shared" si="0"/>
        <v>4</v>
      </c>
      <c r="R66" s="20">
        <v>1</v>
      </c>
      <c r="S66" s="20">
        <v>1</v>
      </c>
      <c r="T66" s="20">
        <v>1</v>
      </c>
      <c r="U66" s="20">
        <v>3</v>
      </c>
      <c r="V66" s="21">
        <f t="shared" si="1"/>
        <v>1.5</v>
      </c>
      <c r="W66" s="22">
        <f>Q66*V66</f>
        <v>6</v>
      </c>
      <c r="X66" s="23" t="s">
        <v>93</v>
      </c>
    </row>
    <row r="67" spans="1:31" ht="45.75" thickBot="1">
      <c r="A67" s="5" t="s">
        <v>44</v>
      </c>
      <c r="B67" s="41" t="s">
        <v>112</v>
      </c>
      <c r="C67" s="10"/>
      <c r="D67" s="2"/>
      <c r="E67" s="2" t="s">
        <v>33</v>
      </c>
      <c r="F67" s="2"/>
      <c r="G67" s="16" t="s">
        <v>120</v>
      </c>
      <c r="H67" s="40" t="s">
        <v>117</v>
      </c>
      <c r="I67" s="40" t="s">
        <v>220</v>
      </c>
      <c r="J67" s="27" t="s">
        <v>166</v>
      </c>
      <c r="K67" s="39">
        <v>5</v>
      </c>
      <c r="L67" s="20">
        <v>5</v>
      </c>
      <c r="M67" s="20">
        <v>1</v>
      </c>
      <c r="N67" s="20">
        <v>5</v>
      </c>
      <c r="O67" s="20">
        <v>5</v>
      </c>
      <c r="P67" s="20">
        <v>4</v>
      </c>
      <c r="Q67" s="21">
        <f t="shared" si="0"/>
        <v>4.166666666666667</v>
      </c>
      <c r="R67" s="20">
        <v>1</v>
      </c>
      <c r="S67" s="20">
        <v>1</v>
      </c>
      <c r="T67" s="20">
        <v>1</v>
      </c>
      <c r="U67" s="20">
        <v>5</v>
      </c>
      <c r="V67" s="21">
        <f t="shared" si="1"/>
        <v>2</v>
      </c>
      <c r="W67" s="22">
        <f>Q67*V67</f>
        <v>8.3333333333333339</v>
      </c>
      <c r="X67" s="23" t="s">
        <v>93</v>
      </c>
    </row>
    <row r="68" spans="1:31" s="54" customFormat="1" ht="15.75" thickBot="1">
      <c r="A68" s="55"/>
      <c r="B68" s="56"/>
      <c r="C68" s="57"/>
      <c r="D68" s="57"/>
      <c r="E68" s="57"/>
      <c r="F68" s="57"/>
      <c r="G68" s="58"/>
      <c r="H68" s="55"/>
      <c r="I68" s="55"/>
      <c r="J68" s="55"/>
      <c r="K68" s="59"/>
      <c r="L68" s="60"/>
      <c r="M68" s="60"/>
      <c r="N68" s="60"/>
      <c r="O68" s="60"/>
      <c r="P68" s="60"/>
      <c r="Q68" s="61"/>
      <c r="R68" s="60"/>
      <c r="S68" s="60"/>
      <c r="T68" s="60"/>
      <c r="U68" s="60"/>
      <c r="V68" s="61"/>
      <c r="W68" s="62"/>
      <c r="X68" s="60"/>
      <c r="Y68"/>
      <c r="Z68"/>
      <c r="AA68"/>
      <c r="AB68"/>
      <c r="AC68"/>
      <c r="AD68"/>
      <c r="AE68"/>
    </row>
    <row r="69" spans="1:31" ht="34.5" thickBot="1">
      <c r="A69" s="5"/>
      <c r="B69" s="41" t="s">
        <v>45</v>
      </c>
      <c r="C69" s="10"/>
      <c r="D69" s="2"/>
      <c r="E69" s="2" t="s">
        <v>62</v>
      </c>
      <c r="F69" s="2"/>
      <c r="G69" s="16" t="s">
        <v>46</v>
      </c>
      <c r="H69" s="27" t="s">
        <v>121</v>
      </c>
      <c r="I69" s="91" t="s">
        <v>268</v>
      </c>
      <c r="J69" s="91" t="s">
        <v>269</v>
      </c>
      <c r="K69" s="39">
        <v>2</v>
      </c>
      <c r="L69" s="20">
        <v>5</v>
      </c>
      <c r="M69" s="20">
        <v>1</v>
      </c>
      <c r="N69" s="20">
        <v>4</v>
      </c>
      <c r="O69" s="20">
        <v>1</v>
      </c>
      <c r="P69" s="20">
        <v>3</v>
      </c>
      <c r="Q69" s="21">
        <f t="shared" si="0"/>
        <v>2.6666666666666665</v>
      </c>
      <c r="R69" s="20">
        <v>2</v>
      </c>
      <c r="S69" s="20">
        <v>1</v>
      </c>
      <c r="T69" s="20">
        <v>0</v>
      </c>
      <c r="U69" s="20">
        <v>3</v>
      </c>
      <c r="V69" s="21">
        <f t="shared" si="1"/>
        <v>1.5</v>
      </c>
      <c r="W69" s="22">
        <f>Q69*V69</f>
        <v>4</v>
      </c>
      <c r="X69" s="20"/>
    </row>
    <row r="70" spans="1:31" s="54" customFormat="1" ht="23.25" thickBot="1">
      <c r="A70" s="55" t="s">
        <v>47</v>
      </c>
      <c r="B70" s="56"/>
      <c r="C70" s="57"/>
      <c r="D70" s="57"/>
      <c r="E70" s="57"/>
      <c r="F70" s="57"/>
      <c r="G70" s="58"/>
      <c r="H70" s="55"/>
      <c r="I70" s="55"/>
      <c r="J70" s="55"/>
      <c r="K70" s="59"/>
      <c r="L70" s="60"/>
      <c r="M70" s="60"/>
      <c r="N70" s="60"/>
      <c r="O70" s="60"/>
      <c r="P70" s="60"/>
      <c r="Q70" s="61">
        <f t="shared" si="0"/>
        <v>0</v>
      </c>
      <c r="R70" s="60"/>
      <c r="S70" s="60"/>
      <c r="T70" s="60"/>
      <c r="U70" s="60"/>
      <c r="V70" s="61">
        <f t="shared" si="1"/>
        <v>0</v>
      </c>
      <c r="W70" s="62"/>
      <c r="X70" s="60"/>
      <c r="Y70"/>
      <c r="Z70"/>
      <c r="AA70"/>
      <c r="AB70"/>
      <c r="AC70"/>
      <c r="AD70"/>
      <c r="AE70"/>
    </row>
    <row r="71" spans="1:31" ht="42.75" thickBot="1">
      <c r="A71" s="5"/>
      <c r="B71" s="41" t="s">
        <v>48</v>
      </c>
      <c r="C71" s="10"/>
      <c r="D71" s="2"/>
      <c r="E71" s="2" t="s">
        <v>138</v>
      </c>
      <c r="F71" s="2"/>
      <c r="G71" s="16"/>
      <c r="H71" s="27"/>
      <c r="I71" s="27"/>
      <c r="J71" s="27"/>
      <c r="K71" s="39"/>
      <c r="L71" s="20"/>
      <c r="M71" s="20"/>
      <c r="N71" s="20"/>
      <c r="O71" s="20"/>
      <c r="P71" s="20"/>
      <c r="Q71" s="21">
        <f t="shared" si="0"/>
        <v>0</v>
      </c>
      <c r="R71" s="20"/>
      <c r="S71" s="20"/>
      <c r="T71" s="20"/>
      <c r="U71" s="20"/>
      <c r="V71" s="21">
        <f t="shared" si="1"/>
        <v>0</v>
      </c>
      <c r="W71" s="22"/>
      <c r="X71" s="20"/>
    </row>
    <row r="72" spans="1:31" ht="45.75" thickBot="1">
      <c r="A72" s="5"/>
      <c r="B72" s="41"/>
      <c r="C72" s="10" t="s">
        <v>49</v>
      </c>
      <c r="D72" s="2"/>
      <c r="E72" s="2"/>
      <c r="F72" s="2"/>
      <c r="G72" s="16" t="s">
        <v>50</v>
      </c>
      <c r="H72" s="79" t="s">
        <v>221</v>
      </c>
      <c r="I72" s="40" t="s">
        <v>270</v>
      </c>
      <c r="J72" s="91" t="s">
        <v>271</v>
      </c>
      <c r="K72" s="39">
        <v>2</v>
      </c>
      <c r="L72" s="20">
        <v>5</v>
      </c>
      <c r="M72" s="20">
        <v>1</v>
      </c>
      <c r="N72" s="20">
        <v>4</v>
      </c>
      <c r="O72" s="20">
        <v>1</v>
      </c>
      <c r="P72" s="20">
        <v>3</v>
      </c>
      <c r="Q72" s="21">
        <f t="shared" ref="Q72:Q98" si="7">SUM(K72:P72)/6</f>
        <v>2.6666666666666665</v>
      </c>
      <c r="R72" s="20">
        <v>2</v>
      </c>
      <c r="S72" s="20">
        <v>1</v>
      </c>
      <c r="T72" s="20">
        <v>0</v>
      </c>
      <c r="U72" s="20">
        <v>3</v>
      </c>
      <c r="V72" s="21">
        <f t="shared" ref="V72:V98" si="8">SUM(R72:U72)/4</f>
        <v>1.5</v>
      </c>
      <c r="W72" s="22">
        <f>Q72*V72</f>
        <v>4</v>
      </c>
      <c r="X72" s="20"/>
    </row>
    <row r="73" spans="1:31" s="54" customFormat="1" ht="15.75" thickBot="1">
      <c r="A73" s="55"/>
      <c r="B73" s="56"/>
      <c r="C73" s="57"/>
      <c r="D73" s="57"/>
      <c r="E73" s="57"/>
      <c r="F73" s="57"/>
      <c r="G73" s="58"/>
      <c r="H73" s="55"/>
      <c r="I73" s="63"/>
      <c r="J73" s="55"/>
      <c r="K73" s="59"/>
      <c r="L73" s="60"/>
      <c r="M73" s="60"/>
      <c r="N73" s="60"/>
      <c r="O73" s="60"/>
      <c r="P73" s="60"/>
      <c r="Q73" s="61"/>
      <c r="R73" s="60"/>
      <c r="S73" s="60"/>
      <c r="T73" s="60"/>
      <c r="U73" s="60"/>
      <c r="V73" s="61"/>
      <c r="W73" s="62"/>
      <c r="X73" s="60"/>
      <c r="Y73"/>
      <c r="Z73"/>
      <c r="AA73"/>
      <c r="AB73"/>
      <c r="AC73"/>
      <c r="AD73"/>
      <c r="AE73"/>
    </row>
    <row r="74" spans="1:31" ht="34.5" thickBot="1">
      <c r="A74" s="5"/>
      <c r="B74" s="41" t="s">
        <v>70</v>
      </c>
      <c r="C74" s="10"/>
      <c r="D74" s="2"/>
      <c r="E74" s="2" t="s">
        <v>139</v>
      </c>
      <c r="F74" s="2"/>
      <c r="G74" s="16" t="s">
        <v>51</v>
      </c>
      <c r="H74" s="40" t="s">
        <v>117</v>
      </c>
      <c r="I74" s="40" t="s">
        <v>222</v>
      </c>
      <c r="J74" s="27" t="s">
        <v>69</v>
      </c>
      <c r="K74" s="39">
        <v>3</v>
      </c>
      <c r="L74" s="20">
        <v>5</v>
      </c>
      <c r="M74" s="20">
        <v>1</v>
      </c>
      <c r="N74" s="20">
        <v>4</v>
      </c>
      <c r="O74" s="20">
        <v>1</v>
      </c>
      <c r="P74" s="20">
        <v>3</v>
      </c>
      <c r="Q74" s="21">
        <f t="shared" si="7"/>
        <v>2.8333333333333335</v>
      </c>
      <c r="R74" s="20">
        <v>1</v>
      </c>
      <c r="S74" s="20">
        <v>1</v>
      </c>
      <c r="T74" s="20">
        <v>0</v>
      </c>
      <c r="U74" s="20">
        <v>5</v>
      </c>
      <c r="V74" s="21">
        <f t="shared" si="8"/>
        <v>1.75</v>
      </c>
      <c r="W74" s="22">
        <f>Q74*V74</f>
        <v>4.9583333333333339</v>
      </c>
      <c r="X74" s="20"/>
    </row>
    <row r="75" spans="1:31" s="54" customFormat="1" ht="15.75" thickBot="1">
      <c r="A75" s="55" t="s">
        <v>56</v>
      </c>
      <c r="B75" s="56"/>
      <c r="C75" s="57"/>
      <c r="D75" s="57"/>
      <c r="E75" s="64"/>
      <c r="F75" s="57"/>
      <c r="G75" s="58"/>
      <c r="H75" s="55"/>
      <c r="I75" s="55"/>
      <c r="J75" s="55"/>
      <c r="K75" s="59"/>
      <c r="L75" s="60"/>
      <c r="M75" s="60"/>
      <c r="N75" s="60"/>
      <c r="O75" s="60"/>
      <c r="P75" s="60"/>
      <c r="Q75" s="61">
        <f t="shared" si="7"/>
        <v>0</v>
      </c>
      <c r="R75" s="60"/>
      <c r="S75" s="60"/>
      <c r="T75" s="60"/>
      <c r="U75" s="60"/>
      <c r="V75" s="61">
        <f t="shared" si="8"/>
        <v>0</v>
      </c>
      <c r="W75" s="62"/>
      <c r="X75" s="82"/>
      <c r="Y75"/>
      <c r="Z75"/>
      <c r="AA75"/>
      <c r="AB75"/>
      <c r="AC75"/>
      <c r="AD75"/>
      <c r="AE75"/>
    </row>
    <row r="76" spans="1:31" ht="45.75" thickBot="1">
      <c r="A76" s="5"/>
      <c r="B76" s="41" t="s">
        <v>57</v>
      </c>
      <c r="C76" s="10"/>
      <c r="D76" s="2"/>
      <c r="E76" s="2" t="s">
        <v>58</v>
      </c>
      <c r="F76" s="2"/>
      <c r="G76" s="16" t="s">
        <v>147</v>
      </c>
      <c r="H76" s="27" t="s">
        <v>121</v>
      </c>
      <c r="I76" s="79" t="s">
        <v>223</v>
      </c>
      <c r="J76" s="79" t="s">
        <v>162</v>
      </c>
      <c r="K76" s="39">
        <v>2</v>
      </c>
      <c r="L76" s="20">
        <v>5</v>
      </c>
      <c r="M76" s="20">
        <v>3</v>
      </c>
      <c r="N76" s="20">
        <v>1</v>
      </c>
      <c r="O76" s="20">
        <v>1</v>
      </c>
      <c r="P76" s="20">
        <v>2</v>
      </c>
      <c r="Q76" s="21">
        <f t="shared" si="7"/>
        <v>2.3333333333333335</v>
      </c>
      <c r="R76" s="20">
        <v>4</v>
      </c>
      <c r="S76" s="20">
        <v>1</v>
      </c>
      <c r="T76" s="20">
        <v>0</v>
      </c>
      <c r="U76" s="20">
        <v>1</v>
      </c>
      <c r="V76" s="21">
        <f t="shared" si="8"/>
        <v>1.5</v>
      </c>
      <c r="W76" s="22">
        <f>Q76*V76</f>
        <v>3.5</v>
      </c>
      <c r="X76" s="82"/>
    </row>
    <row r="77" spans="1:31" s="54" customFormat="1" ht="34.5" thickBot="1">
      <c r="A77" s="55" t="s">
        <v>63</v>
      </c>
      <c r="B77" s="56"/>
      <c r="C77" s="57"/>
      <c r="D77" s="57"/>
      <c r="E77" s="57"/>
      <c r="F77" s="57"/>
      <c r="G77" s="58"/>
      <c r="H77" s="55"/>
      <c r="I77" s="55"/>
      <c r="J77" s="55"/>
      <c r="K77" s="59"/>
      <c r="L77" s="60"/>
      <c r="M77" s="60"/>
      <c r="N77" s="60"/>
      <c r="O77" s="60"/>
      <c r="P77" s="60"/>
      <c r="Q77" s="61">
        <f t="shared" si="7"/>
        <v>0</v>
      </c>
      <c r="R77" s="60"/>
      <c r="S77" s="60"/>
      <c r="T77" s="60"/>
      <c r="U77" s="60"/>
      <c r="V77" s="61">
        <f t="shared" si="8"/>
        <v>0</v>
      </c>
      <c r="W77" s="62"/>
      <c r="X77" s="60"/>
      <c r="Y77"/>
      <c r="Z77"/>
      <c r="AA77"/>
      <c r="AB77"/>
      <c r="AC77"/>
      <c r="AD77"/>
      <c r="AE77"/>
    </row>
    <row r="78" spans="1:31" ht="135.75" thickBot="1">
      <c r="A78" s="5"/>
      <c r="B78" s="41" t="s">
        <v>130</v>
      </c>
      <c r="C78" s="10"/>
      <c r="D78" s="2"/>
      <c r="E78" s="2" t="s">
        <v>122</v>
      </c>
      <c r="F78" s="2" t="s">
        <v>272</v>
      </c>
      <c r="G78" s="16" t="s">
        <v>90</v>
      </c>
      <c r="H78" s="40" t="s">
        <v>224</v>
      </c>
      <c r="I78" s="40" t="s">
        <v>274</v>
      </c>
      <c r="J78" s="91" t="s">
        <v>273</v>
      </c>
      <c r="K78" s="209">
        <v>2</v>
      </c>
      <c r="L78" s="209">
        <v>5</v>
      </c>
      <c r="M78" s="209">
        <v>3</v>
      </c>
      <c r="N78" s="209">
        <v>5</v>
      </c>
      <c r="O78" s="224">
        <v>5</v>
      </c>
      <c r="P78" s="224">
        <v>3</v>
      </c>
      <c r="Q78" s="227">
        <f t="shared" si="7"/>
        <v>3.8333333333333335</v>
      </c>
      <c r="R78" s="224">
        <v>1</v>
      </c>
      <c r="S78" s="224">
        <v>1</v>
      </c>
      <c r="T78" s="224">
        <v>4</v>
      </c>
      <c r="U78" s="224">
        <v>5</v>
      </c>
      <c r="V78" s="224">
        <f t="shared" si="8"/>
        <v>2.75</v>
      </c>
      <c r="W78" s="227">
        <f>Q78*V78</f>
        <v>10.541666666666668</v>
      </c>
      <c r="X78" s="230" t="s">
        <v>93</v>
      </c>
    </row>
    <row r="79" spans="1:31" ht="34.5" thickBot="1">
      <c r="A79" s="25"/>
      <c r="B79" s="41"/>
      <c r="C79" s="10" t="s">
        <v>67</v>
      </c>
      <c r="D79" s="2"/>
      <c r="E79" s="2" t="s">
        <v>140</v>
      </c>
      <c r="F79" s="2"/>
      <c r="G79" s="17" t="s">
        <v>127</v>
      </c>
      <c r="H79" s="79" t="s">
        <v>226</v>
      </c>
      <c r="I79" s="91" t="s">
        <v>275</v>
      </c>
      <c r="J79" s="27" t="s">
        <v>133</v>
      </c>
      <c r="K79" s="210"/>
      <c r="L79" s="210">
        <v>5</v>
      </c>
      <c r="M79" s="210">
        <v>1</v>
      </c>
      <c r="N79" s="210">
        <v>5</v>
      </c>
      <c r="O79" s="225"/>
      <c r="P79" s="225">
        <v>3</v>
      </c>
      <c r="Q79" s="228">
        <f t="shared" ref="Q79:Q83" si="9">SUM(K79:P79)/6</f>
        <v>2.3333333333333335</v>
      </c>
      <c r="R79" s="225">
        <v>1</v>
      </c>
      <c r="S79" s="225">
        <v>1</v>
      </c>
      <c r="T79" s="225">
        <v>0</v>
      </c>
      <c r="U79" s="225">
        <v>5</v>
      </c>
      <c r="V79" s="225">
        <f t="shared" ref="V79:V83" si="10">SUM(R79:U79)/4</f>
        <v>1.75</v>
      </c>
      <c r="W79" s="228">
        <f>Q79*V79</f>
        <v>4.0833333333333339</v>
      </c>
      <c r="X79" s="231"/>
    </row>
    <row r="80" spans="1:31" ht="15.75" thickBot="1">
      <c r="A80" s="25"/>
      <c r="B80" s="41"/>
      <c r="C80" s="10" t="s">
        <v>103</v>
      </c>
      <c r="D80" s="2"/>
      <c r="E80" s="2"/>
      <c r="F80" s="2"/>
      <c r="G80" s="16"/>
      <c r="H80" s="27"/>
      <c r="I80" s="27"/>
      <c r="J80" s="27"/>
      <c r="K80" s="210"/>
      <c r="L80" s="210"/>
      <c r="M80" s="210"/>
      <c r="N80" s="210"/>
      <c r="O80" s="225"/>
      <c r="P80" s="225"/>
      <c r="Q80" s="228">
        <f t="shared" si="9"/>
        <v>0</v>
      </c>
      <c r="R80" s="225"/>
      <c r="S80" s="225"/>
      <c r="T80" s="225"/>
      <c r="U80" s="225"/>
      <c r="V80" s="225">
        <f t="shared" si="10"/>
        <v>0</v>
      </c>
      <c r="W80" s="228">
        <f t="shared" ref="W80" si="11">Q80+V80</f>
        <v>0</v>
      </c>
      <c r="X80" s="231"/>
    </row>
    <row r="81" spans="1:31" ht="33.75">
      <c r="A81" s="245"/>
      <c r="B81" s="247"/>
      <c r="C81" s="249"/>
      <c r="D81" s="251" t="s">
        <v>29</v>
      </c>
      <c r="E81" s="251" t="s">
        <v>141</v>
      </c>
      <c r="F81" s="251"/>
      <c r="G81" s="17" t="s">
        <v>30</v>
      </c>
      <c r="H81" s="80" t="s">
        <v>226</v>
      </c>
      <c r="I81" s="80" t="s">
        <v>225</v>
      </c>
      <c r="J81" s="29" t="s">
        <v>165</v>
      </c>
      <c r="K81" s="210"/>
      <c r="L81" s="210">
        <v>5</v>
      </c>
      <c r="M81" s="210">
        <v>3</v>
      </c>
      <c r="N81" s="210">
        <v>5</v>
      </c>
      <c r="O81" s="225"/>
      <c r="P81" s="225">
        <v>3</v>
      </c>
      <c r="Q81" s="228">
        <f t="shared" si="9"/>
        <v>2.6666666666666665</v>
      </c>
      <c r="R81" s="225">
        <v>2</v>
      </c>
      <c r="S81" s="225">
        <v>1</v>
      </c>
      <c r="T81" s="225">
        <v>0</v>
      </c>
      <c r="U81" s="225">
        <v>3</v>
      </c>
      <c r="V81" s="225">
        <f t="shared" si="10"/>
        <v>1.5</v>
      </c>
      <c r="W81" s="228">
        <f>Q81*V81</f>
        <v>4</v>
      </c>
      <c r="X81" s="231"/>
    </row>
    <row r="82" spans="1:31" ht="15.75" thickBot="1">
      <c r="A82" s="246"/>
      <c r="B82" s="248"/>
      <c r="C82" s="250"/>
      <c r="D82" s="252"/>
      <c r="E82" s="252"/>
      <c r="F82" s="252"/>
      <c r="G82" s="16" t="s">
        <v>149</v>
      </c>
      <c r="H82" s="27"/>
      <c r="I82" s="27"/>
      <c r="J82" s="33" t="s">
        <v>165</v>
      </c>
      <c r="K82" s="210"/>
      <c r="L82" s="210">
        <v>5</v>
      </c>
      <c r="M82" s="210">
        <v>3</v>
      </c>
      <c r="N82" s="210">
        <v>5</v>
      </c>
      <c r="O82" s="225"/>
      <c r="P82" s="225">
        <v>3</v>
      </c>
      <c r="Q82" s="228">
        <f t="shared" si="9"/>
        <v>2.6666666666666665</v>
      </c>
      <c r="R82" s="225">
        <v>2</v>
      </c>
      <c r="S82" s="225">
        <v>1</v>
      </c>
      <c r="T82" s="225">
        <v>0</v>
      </c>
      <c r="U82" s="225">
        <v>3</v>
      </c>
      <c r="V82" s="225">
        <f t="shared" si="10"/>
        <v>1.5</v>
      </c>
      <c r="W82" s="228">
        <f t="shared" ref="W82:W83" si="12">Q82+V82</f>
        <v>4.1666666666666661</v>
      </c>
      <c r="X82" s="231"/>
    </row>
    <row r="83" spans="1:31" ht="34.5" thickBot="1">
      <c r="A83" s="25"/>
      <c r="B83" s="41"/>
      <c r="C83" s="10" t="s">
        <v>104</v>
      </c>
      <c r="D83" s="2"/>
      <c r="E83" s="2" t="s">
        <v>69</v>
      </c>
      <c r="F83" s="2"/>
      <c r="G83" s="16" t="s">
        <v>148</v>
      </c>
      <c r="H83" s="79" t="s">
        <v>226</v>
      </c>
      <c r="I83" s="79" t="s">
        <v>225</v>
      </c>
      <c r="J83" s="79" t="s">
        <v>166</v>
      </c>
      <c r="K83" s="210"/>
      <c r="L83" s="210">
        <v>5</v>
      </c>
      <c r="M83" s="210">
        <v>3</v>
      </c>
      <c r="N83" s="210">
        <v>5</v>
      </c>
      <c r="O83" s="225"/>
      <c r="P83" s="225">
        <v>3</v>
      </c>
      <c r="Q83" s="228">
        <f t="shared" si="9"/>
        <v>2.6666666666666665</v>
      </c>
      <c r="R83" s="225">
        <v>2</v>
      </c>
      <c r="S83" s="225">
        <v>1</v>
      </c>
      <c r="T83" s="225">
        <v>0</v>
      </c>
      <c r="U83" s="225">
        <v>3</v>
      </c>
      <c r="V83" s="225">
        <f t="shared" si="10"/>
        <v>1.5</v>
      </c>
      <c r="W83" s="228">
        <f t="shared" si="12"/>
        <v>4.1666666666666661</v>
      </c>
      <c r="X83" s="231"/>
    </row>
    <row r="84" spans="1:31" ht="53.25" thickBot="1">
      <c r="A84" s="25"/>
      <c r="B84" s="41" t="s">
        <v>128</v>
      </c>
      <c r="C84" s="10"/>
      <c r="D84" s="2"/>
      <c r="E84" s="2"/>
      <c r="F84" s="2"/>
      <c r="G84" s="16"/>
      <c r="H84" s="27"/>
      <c r="I84" s="27"/>
      <c r="J84" s="27"/>
      <c r="K84" s="210"/>
      <c r="L84" s="210"/>
      <c r="M84" s="210"/>
      <c r="N84" s="210"/>
      <c r="O84" s="225"/>
      <c r="P84" s="225"/>
      <c r="Q84" s="228">
        <f t="shared" ref="Q84:Q87" si="13">SUM(K84:P84)/6</f>
        <v>0</v>
      </c>
      <c r="R84" s="225"/>
      <c r="S84" s="225"/>
      <c r="T84" s="225"/>
      <c r="U84" s="225"/>
      <c r="V84" s="225">
        <f t="shared" ref="V84:V87" si="14">SUM(R84:U84)/4</f>
        <v>0</v>
      </c>
      <c r="W84" s="228">
        <f t="shared" ref="W84" si="15">Q84+V84</f>
        <v>0</v>
      </c>
      <c r="X84" s="231"/>
    </row>
    <row r="85" spans="1:31" ht="34.5" thickBot="1">
      <c r="A85" s="25"/>
      <c r="B85" s="41"/>
      <c r="C85" s="10" t="s">
        <v>88</v>
      </c>
      <c r="D85" s="2"/>
      <c r="E85" s="2" t="s">
        <v>142</v>
      </c>
      <c r="F85" s="2"/>
      <c r="G85" s="16" t="s">
        <v>129</v>
      </c>
      <c r="H85" s="40" t="s">
        <v>226</v>
      </c>
      <c r="I85" s="40" t="s">
        <v>225</v>
      </c>
      <c r="J85" s="32" t="s">
        <v>166</v>
      </c>
      <c r="K85" s="210"/>
      <c r="L85" s="210">
        <v>5</v>
      </c>
      <c r="M85" s="210">
        <v>3</v>
      </c>
      <c r="N85" s="210">
        <v>5</v>
      </c>
      <c r="O85" s="225"/>
      <c r="P85" s="225">
        <v>3</v>
      </c>
      <c r="Q85" s="228">
        <f t="shared" si="13"/>
        <v>2.6666666666666665</v>
      </c>
      <c r="R85" s="225">
        <v>2</v>
      </c>
      <c r="S85" s="225">
        <v>1</v>
      </c>
      <c r="T85" s="225">
        <v>0</v>
      </c>
      <c r="U85" s="225">
        <v>3</v>
      </c>
      <c r="V85" s="225">
        <f t="shared" si="14"/>
        <v>1.5</v>
      </c>
      <c r="W85" s="228">
        <f>Q85*V85</f>
        <v>4</v>
      </c>
      <c r="X85" s="231"/>
    </row>
    <row r="86" spans="1:31" ht="34.5" thickBot="1">
      <c r="A86" s="34"/>
      <c r="B86" s="41"/>
      <c r="C86" s="10" t="s">
        <v>151</v>
      </c>
      <c r="D86" s="2"/>
      <c r="E86" s="2" t="s">
        <v>152</v>
      </c>
      <c r="F86" s="2"/>
      <c r="G86" s="16" t="s">
        <v>129</v>
      </c>
      <c r="H86" s="40" t="s">
        <v>226</v>
      </c>
      <c r="I86" s="40" t="s">
        <v>225</v>
      </c>
      <c r="J86" s="32" t="s">
        <v>166</v>
      </c>
      <c r="K86" s="211"/>
      <c r="L86" s="211">
        <v>5</v>
      </c>
      <c r="M86" s="211">
        <v>3</v>
      </c>
      <c r="N86" s="211">
        <v>5</v>
      </c>
      <c r="O86" s="226"/>
      <c r="P86" s="226">
        <v>3</v>
      </c>
      <c r="Q86" s="229"/>
      <c r="R86" s="226">
        <v>2</v>
      </c>
      <c r="S86" s="226">
        <v>1</v>
      </c>
      <c r="T86" s="226">
        <v>0</v>
      </c>
      <c r="U86" s="226">
        <v>3</v>
      </c>
      <c r="V86" s="226">
        <f t="shared" si="14"/>
        <v>1.5</v>
      </c>
      <c r="W86" s="229">
        <f t="shared" ref="W86" si="16">Q86+V86</f>
        <v>1.5</v>
      </c>
      <c r="X86" s="232"/>
    </row>
    <row r="87" spans="1:31" ht="45.75" thickBot="1">
      <c r="A87" s="25"/>
      <c r="B87" s="41" t="s">
        <v>124</v>
      </c>
      <c r="C87" s="10"/>
      <c r="D87" s="2"/>
      <c r="E87" s="2" t="s">
        <v>143</v>
      </c>
      <c r="F87" s="87" t="s">
        <v>239</v>
      </c>
      <c r="G87" s="16" t="s">
        <v>125</v>
      </c>
      <c r="H87" s="40" t="s">
        <v>276</v>
      </c>
      <c r="I87" s="40" t="s">
        <v>191</v>
      </c>
      <c r="J87" s="91" t="s">
        <v>277</v>
      </c>
      <c r="K87" s="39">
        <v>2</v>
      </c>
      <c r="L87" s="20">
        <v>5</v>
      </c>
      <c r="M87" s="20">
        <v>1</v>
      </c>
      <c r="N87" s="20">
        <v>5</v>
      </c>
      <c r="O87" s="20">
        <v>5</v>
      </c>
      <c r="P87" s="84">
        <v>3</v>
      </c>
      <c r="Q87" s="84">
        <f t="shared" si="13"/>
        <v>3.5</v>
      </c>
      <c r="R87" s="84">
        <v>1</v>
      </c>
      <c r="S87" s="84">
        <v>1</v>
      </c>
      <c r="T87" s="84">
        <v>4</v>
      </c>
      <c r="U87" s="84">
        <v>3</v>
      </c>
      <c r="V87" s="84">
        <f t="shared" si="14"/>
        <v>2.25</v>
      </c>
      <c r="W87" s="84">
        <f>Q87*V87</f>
        <v>7.875</v>
      </c>
      <c r="X87" s="85" t="s">
        <v>93</v>
      </c>
    </row>
    <row r="88" spans="1:31" s="54" customFormat="1" ht="34.5" thickBot="1">
      <c r="A88" s="55" t="s">
        <v>64</v>
      </c>
      <c r="B88" s="57"/>
      <c r="C88" s="57"/>
      <c r="D88" s="57"/>
      <c r="E88" s="57"/>
      <c r="F88" s="57"/>
      <c r="G88" s="58"/>
      <c r="H88" s="60"/>
      <c r="I88" s="60"/>
      <c r="J88" s="60"/>
      <c r="K88" s="60"/>
      <c r="L88" s="60"/>
      <c r="M88" s="60"/>
      <c r="N88" s="61">
        <f t="shared" ref="N88" si="17">SUM(H88:M88)/6</f>
        <v>0</v>
      </c>
      <c r="O88" s="60"/>
      <c r="P88" s="60"/>
      <c r="Q88" s="60"/>
      <c r="R88" s="60"/>
      <c r="S88" s="61">
        <f t="shared" ref="S88" si="18">SUM(O88:R88)/4</f>
        <v>0</v>
      </c>
      <c r="T88" s="62">
        <f t="shared" ref="T88" si="19">N88+S88</f>
        <v>0</v>
      </c>
      <c r="U88" s="60"/>
      <c r="Y88"/>
      <c r="Z88"/>
      <c r="AA88"/>
      <c r="AB88"/>
      <c r="AC88"/>
      <c r="AD88"/>
      <c r="AE88"/>
    </row>
    <row r="89" spans="1:31" ht="23.25" thickBot="1">
      <c r="A89" s="25"/>
      <c r="B89" s="41" t="s">
        <v>66</v>
      </c>
      <c r="C89" s="10"/>
      <c r="D89" s="2"/>
      <c r="E89" s="2" t="s">
        <v>68</v>
      </c>
      <c r="F89" s="2"/>
      <c r="G89" s="16"/>
      <c r="H89" s="20"/>
      <c r="I89" s="20"/>
      <c r="J89" s="20"/>
      <c r="K89" s="212">
        <v>2</v>
      </c>
      <c r="L89" s="212">
        <v>5</v>
      </c>
      <c r="M89" s="212">
        <v>1</v>
      </c>
      <c r="N89" s="212">
        <v>5</v>
      </c>
      <c r="O89" s="212">
        <v>1</v>
      </c>
      <c r="P89" s="212">
        <v>3</v>
      </c>
      <c r="Q89" s="218">
        <f t="shared" ref="Q89:Q90" si="20">SUM(K89:P89)/6</f>
        <v>2.8333333333333335</v>
      </c>
      <c r="R89" s="212">
        <v>1</v>
      </c>
      <c r="S89" s="212">
        <v>1</v>
      </c>
      <c r="T89" s="212">
        <v>2</v>
      </c>
      <c r="U89" s="212">
        <v>3</v>
      </c>
      <c r="V89" s="212">
        <f t="shared" ref="V89:V90" si="21">SUM(R89:U89)/4</f>
        <v>1.75</v>
      </c>
      <c r="W89" s="218">
        <f>Q89*V89</f>
        <v>4.9583333333333339</v>
      </c>
      <c r="X89" s="212"/>
    </row>
    <row r="90" spans="1:31" ht="45.75" thickBot="1">
      <c r="A90" s="25"/>
      <c r="B90" s="7"/>
      <c r="C90" s="10" t="s">
        <v>67</v>
      </c>
      <c r="D90" s="2"/>
      <c r="E90" s="2" t="s">
        <v>144</v>
      </c>
      <c r="F90" s="87" t="s">
        <v>239</v>
      </c>
      <c r="G90" s="16" t="s">
        <v>91</v>
      </c>
      <c r="H90" s="79" t="s">
        <v>231</v>
      </c>
      <c r="I90" s="79" t="s">
        <v>176</v>
      </c>
      <c r="J90" s="32" t="s">
        <v>168</v>
      </c>
      <c r="K90" s="213"/>
      <c r="L90" s="213">
        <v>5</v>
      </c>
      <c r="M90" s="213">
        <v>3</v>
      </c>
      <c r="N90" s="213">
        <v>5</v>
      </c>
      <c r="O90" s="213">
        <v>5</v>
      </c>
      <c r="P90" s="213">
        <v>3</v>
      </c>
      <c r="Q90" s="219">
        <f t="shared" si="20"/>
        <v>3.5</v>
      </c>
      <c r="R90" s="213">
        <v>2</v>
      </c>
      <c r="S90" s="213">
        <v>1</v>
      </c>
      <c r="T90" s="213">
        <v>0</v>
      </c>
      <c r="U90" s="213">
        <v>3</v>
      </c>
      <c r="V90" s="213">
        <f t="shared" si="21"/>
        <v>1.5</v>
      </c>
      <c r="W90" s="219">
        <f>Q90*V90</f>
        <v>5.25</v>
      </c>
      <c r="X90" s="213"/>
    </row>
    <row r="91" spans="1:31" ht="15.75" thickBot="1">
      <c r="A91" s="245"/>
      <c r="B91" s="247"/>
      <c r="C91" s="249"/>
      <c r="D91" s="251" t="s">
        <v>108</v>
      </c>
      <c r="E91" s="251" t="s">
        <v>144</v>
      </c>
      <c r="F91" s="251"/>
      <c r="G91" s="17"/>
      <c r="H91" s="80" t="s">
        <v>228</v>
      </c>
      <c r="I91" s="92" t="s">
        <v>278</v>
      </c>
      <c r="J91" s="79" t="s">
        <v>229</v>
      </c>
      <c r="K91" s="213"/>
      <c r="L91" s="213">
        <v>5</v>
      </c>
      <c r="M91" s="213">
        <v>3</v>
      </c>
      <c r="N91" s="213">
        <v>5</v>
      </c>
      <c r="O91" s="213">
        <v>5</v>
      </c>
      <c r="P91" s="213">
        <v>4</v>
      </c>
      <c r="Q91" s="219">
        <f t="shared" si="7"/>
        <v>3.6666666666666665</v>
      </c>
      <c r="R91" s="213">
        <v>2</v>
      </c>
      <c r="S91" s="213">
        <v>1</v>
      </c>
      <c r="T91" s="213">
        <v>0</v>
      </c>
      <c r="U91" s="213">
        <v>3</v>
      </c>
      <c r="V91" s="213">
        <f t="shared" si="8"/>
        <v>1.5</v>
      </c>
      <c r="W91" s="219">
        <f>Q91*V91</f>
        <v>5.5</v>
      </c>
      <c r="X91" s="213" t="s">
        <v>93</v>
      </c>
    </row>
    <row r="92" spans="1:31">
      <c r="A92" s="245"/>
      <c r="B92" s="247"/>
      <c r="C92" s="249"/>
      <c r="D92" s="251"/>
      <c r="E92" s="251"/>
      <c r="F92" s="251"/>
      <c r="G92" s="17"/>
      <c r="H92" s="29"/>
      <c r="I92" s="80" t="s">
        <v>230</v>
      </c>
      <c r="J92" s="29"/>
      <c r="K92" s="213"/>
      <c r="L92" s="213"/>
      <c r="M92" s="213"/>
      <c r="N92" s="213"/>
      <c r="O92" s="213"/>
      <c r="P92" s="213"/>
      <c r="Q92" s="219">
        <f t="shared" si="7"/>
        <v>0</v>
      </c>
      <c r="R92" s="213"/>
      <c r="S92" s="213"/>
      <c r="T92" s="213"/>
      <c r="U92" s="213"/>
      <c r="V92" s="213">
        <f t="shared" si="8"/>
        <v>0</v>
      </c>
      <c r="W92" s="219"/>
      <c r="X92" s="213"/>
    </row>
    <row r="93" spans="1:31" ht="23.25" thickBot="1">
      <c r="A93" s="246"/>
      <c r="B93" s="248"/>
      <c r="C93" s="250"/>
      <c r="D93" s="252"/>
      <c r="E93" s="252"/>
      <c r="F93" s="252"/>
      <c r="G93" s="16" t="s">
        <v>227</v>
      </c>
      <c r="H93" s="27"/>
      <c r="I93" s="27"/>
      <c r="J93" s="27"/>
      <c r="K93" s="213"/>
      <c r="L93" s="213"/>
      <c r="M93" s="213"/>
      <c r="N93" s="213"/>
      <c r="O93" s="213"/>
      <c r="P93" s="213"/>
      <c r="Q93" s="219">
        <f t="shared" si="7"/>
        <v>0</v>
      </c>
      <c r="R93" s="213"/>
      <c r="S93" s="213"/>
      <c r="T93" s="213"/>
      <c r="U93" s="213"/>
      <c r="V93" s="213">
        <f t="shared" si="8"/>
        <v>0</v>
      </c>
      <c r="W93" s="219"/>
      <c r="X93" s="213"/>
    </row>
    <row r="94" spans="1:31" ht="15.75" thickBot="1">
      <c r="A94" s="25"/>
      <c r="B94" s="41"/>
      <c r="C94" s="10" t="s">
        <v>103</v>
      </c>
      <c r="D94" s="2"/>
      <c r="E94" s="2"/>
      <c r="F94" s="2"/>
      <c r="G94" s="16"/>
      <c r="H94" s="27"/>
      <c r="I94" s="27"/>
      <c r="J94" s="27"/>
      <c r="K94" s="213"/>
      <c r="L94" s="213"/>
      <c r="M94" s="213"/>
      <c r="N94" s="213"/>
      <c r="O94" s="213"/>
      <c r="P94" s="213"/>
      <c r="Q94" s="219">
        <f t="shared" si="7"/>
        <v>0</v>
      </c>
      <c r="R94" s="213"/>
      <c r="S94" s="213"/>
      <c r="T94" s="213"/>
      <c r="U94" s="213"/>
      <c r="V94" s="213">
        <f t="shared" si="8"/>
        <v>0</v>
      </c>
      <c r="W94" s="219">
        <f t="shared" ref="W94" si="22">Q94+V94</f>
        <v>0</v>
      </c>
      <c r="X94" s="213"/>
    </row>
    <row r="95" spans="1:31" ht="57" thickBot="1">
      <c r="A95" s="25"/>
      <c r="B95" s="41"/>
      <c r="C95" s="10"/>
      <c r="D95" s="2" t="s">
        <v>26</v>
      </c>
      <c r="E95" s="2" t="s">
        <v>141</v>
      </c>
      <c r="F95" s="2" t="s">
        <v>279</v>
      </c>
      <c r="G95" s="16" t="s">
        <v>27</v>
      </c>
      <c r="H95" s="79" t="s">
        <v>231</v>
      </c>
      <c r="I95" s="79" t="s">
        <v>176</v>
      </c>
      <c r="J95" s="79" t="s">
        <v>166</v>
      </c>
      <c r="K95" s="213"/>
      <c r="L95" s="213">
        <v>5</v>
      </c>
      <c r="M95" s="213">
        <v>3</v>
      </c>
      <c r="N95" s="213">
        <v>5</v>
      </c>
      <c r="O95" s="213">
        <v>5</v>
      </c>
      <c r="P95" s="213">
        <v>3</v>
      </c>
      <c r="Q95" s="219">
        <f t="shared" si="7"/>
        <v>3.5</v>
      </c>
      <c r="R95" s="213">
        <v>2</v>
      </c>
      <c r="S95" s="213">
        <v>1</v>
      </c>
      <c r="T95" s="213">
        <v>0</v>
      </c>
      <c r="U95" s="213">
        <v>3</v>
      </c>
      <c r="V95" s="213">
        <f t="shared" si="8"/>
        <v>1.5</v>
      </c>
      <c r="W95" s="219">
        <f>Q95*V95</f>
        <v>5.25</v>
      </c>
      <c r="X95" s="213"/>
    </row>
    <row r="96" spans="1:31" ht="34.5" thickBot="1">
      <c r="A96" s="245"/>
      <c r="B96" s="247"/>
      <c r="C96" s="249"/>
      <c r="D96" s="251" t="s">
        <v>29</v>
      </c>
      <c r="E96" s="251" t="s">
        <v>141</v>
      </c>
      <c r="F96" s="251"/>
      <c r="G96" s="17" t="s">
        <v>30</v>
      </c>
      <c r="H96" s="80" t="s">
        <v>231</v>
      </c>
      <c r="I96" s="80" t="s">
        <v>176</v>
      </c>
      <c r="J96" s="79" t="s">
        <v>166</v>
      </c>
      <c r="K96" s="213"/>
      <c r="L96" s="213">
        <v>5</v>
      </c>
      <c r="M96" s="213">
        <v>3</v>
      </c>
      <c r="N96" s="213">
        <v>5</v>
      </c>
      <c r="O96" s="213">
        <v>5</v>
      </c>
      <c r="P96" s="213">
        <v>3</v>
      </c>
      <c r="Q96" s="219">
        <f t="shared" si="7"/>
        <v>3.5</v>
      </c>
      <c r="R96" s="213">
        <v>2</v>
      </c>
      <c r="S96" s="213">
        <v>1</v>
      </c>
      <c r="T96" s="213">
        <v>0</v>
      </c>
      <c r="U96" s="213">
        <v>3</v>
      </c>
      <c r="V96" s="213">
        <f t="shared" si="8"/>
        <v>1.5</v>
      </c>
      <c r="W96" s="219">
        <f>Q96*V96</f>
        <v>5.25</v>
      </c>
      <c r="X96" s="213"/>
    </row>
    <row r="97" spans="1:31" ht="15.75" thickBot="1">
      <c r="A97" s="246"/>
      <c r="B97" s="248"/>
      <c r="C97" s="250"/>
      <c r="D97" s="252"/>
      <c r="E97" s="252"/>
      <c r="F97" s="252"/>
      <c r="G97" s="16"/>
      <c r="H97" s="27"/>
      <c r="I97" s="27"/>
      <c r="J97" s="27"/>
      <c r="K97" s="213"/>
      <c r="L97" s="213"/>
      <c r="M97" s="213"/>
      <c r="N97" s="213"/>
      <c r="O97" s="213"/>
      <c r="P97" s="213"/>
      <c r="Q97" s="219">
        <f t="shared" si="7"/>
        <v>0</v>
      </c>
      <c r="R97" s="213"/>
      <c r="S97" s="213"/>
      <c r="T97" s="213"/>
      <c r="U97" s="213"/>
      <c r="V97" s="213">
        <f t="shared" si="8"/>
        <v>0</v>
      </c>
      <c r="W97" s="219">
        <f t="shared" ref="W97:W98" si="23">Q97+V97</f>
        <v>0</v>
      </c>
      <c r="X97" s="213"/>
    </row>
    <row r="98" spans="1:31" ht="34.5" thickBot="1">
      <c r="A98" s="25"/>
      <c r="B98" s="41"/>
      <c r="C98" s="10" t="s">
        <v>104</v>
      </c>
      <c r="D98" s="2"/>
      <c r="E98" s="2" t="s">
        <v>145</v>
      </c>
      <c r="F98" s="2"/>
      <c r="G98" s="16" t="s">
        <v>118</v>
      </c>
      <c r="H98" s="79" t="s">
        <v>231</v>
      </c>
      <c r="I98" s="79" t="s">
        <v>176</v>
      </c>
      <c r="J98" s="79" t="s">
        <v>166</v>
      </c>
      <c r="K98" s="213"/>
      <c r="L98" s="213">
        <v>5</v>
      </c>
      <c r="M98" s="213">
        <v>3</v>
      </c>
      <c r="N98" s="213">
        <v>5</v>
      </c>
      <c r="O98" s="213">
        <v>5</v>
      </c>
      <c r="P98" s="213">
        <v>3</v>
      </c>
      <c r="Q98" s="219">
        <f t="shared" si="7"/>
        <v>3.5</v>
      </c>
      <c r="R98" s="213">
        <v>2</v>
      </c>
      <c r="S98" s="213">
        <v>1</v>
      </c>
      <c r="T98" s="213">
        <v>0</v>
      </c>
      <c r="U98" s="213">
        <v>3</v>
      </c>
      <c r="V98" s="213">
        <f t="shared" si="8"/>
        <v>1.5</v>
      </c>
      <c r="W98" s="219">
        <f t="shared" si="23"/>
        <v>5</v>
      </c>
      <c r="X98" s="213"/>
    </row>
    <row r="99" spans="1:31" ht="42.75" thickBot="1">
      <c r="A99" s="25"/>
      <c r="B99" s="41" t="s">
        <v>123</v>
      </c>
      <c r="C99" s="10"/>
      <c r="D99" s="2"/>
      <c r="E99" s="2"/>
      <c r="F99" s="2"/>
      <c r="G99" s="16"/>
      <c r="H99" s="27"/>
      <c r="I99" s="27"/>
      <c r="J99" s="27"/>
      <c r="K99" s="213"/>
      <c r="L99" s="213"/>
      <c r="M99" s="213"/>
      <c r="N99" s="213"/>
      <c r="O99" s="213"/>
      <c r="P99" s="213"/>
      <c r="Q99" s="219">
        <f t="shared" ref="Q99:Q102" si="24">SUM(K99:P99)/6</f>
        <v>0</v>
      </c>
      <c r="R99" s="213"/>
      <c r="S99" s="213"/>
      <c r="T99" s="213"/>
      <c r="U99" s="213"/>
      <c r="V99" s="213">
        <f t="shared" ref="V99:V102" si="25">SUM(R99:U99)/4</f>
        <v>0</v>
      </c>
      <c r="W99" s="219">
        <f t="shared" ref="W99" si="26">Q99+V99</f>
        <v>0</v>
      </c>
      <c r="X99" s="213"/>
    </row>
    <row r="100" spans="1:31" ht="34.5" thickBot="1">
      <c r="A100" s="25"/>
      <c r="B100" s="41"/>
      <c r="C100" s="10" t="s">
        <v>88</v>
      </c>
      <c r="D100" s="2"/>
      <c r="E100" s="2" t="s">
        <v>146</v>
      </c>
      <c r="F100" s="2"/>
      <c r="G100" s="16" t="s">
        <v>89</v>
      </c>
      <c r="H100" s="40" t="s">
        <v>231</v>
      </c>
      <c r="I100" s="40" t="s">
        <v>232</v>
      </c>
      <c r="J100" s="32" t="s">
        <v>166</v>
      </c>
      <c r="K100" s="213"/>
      <c r="L100" s="213">
        <v>5</v>
      </c>
      <c r="M100" s="213">
        <v>3</v>
      </c>
      <c r="N100" s="213">
        <v>5</v>
      </c>
      <c r="O100" s="213">
        <v>5</v>
      </c>
      <c r="P100" s="213">
        <v>3</v>
      </c>
      <c r="Q100" s="219">
        <f t="shared" si="24"/>
        <v>3.5</v>
      </c>
      <c r="R100" s="213">
        <v>2</v>
      </c>
      <c r="S100" s="213">
        <v>1</v>
      </c>
      <c r="T100" s="213">
        <v>0</v>
      </c>
      <c r="U100" s="213">
        <v>3</v>
      </c>
      <c r="V100" s="213">
        <f t="shared" si="25"/>
        <v>1.5</v>
      </c>
      <c r="W100" s="219">
        <f>Q100*V100</f>
        <v>5.25</v>
      </c>
      <c r="X100" s="213"/>
    </row>
    <row r="101" spans="1:31" ht="34.5" thickBot="1">
      <c r="A101" s="34"/>
      <c r="B101" s="41"/>
      <c r="C101" s="10" t="s">
        <v>151</v>
      </c>
      <c r="D101" s="2"/>
      <c r="E101" s="2" t="s">
        <v>146</v>
      </c>
      <c r="F101" s="2"/>
      <c r="G101" s="16" t="s">
        <v>89</v>
      </c>
      <c r="H101" s="40" t="s">
        <v>233</v>
      </c>
      <c r="I101" s="40" t="s">
        <v>176</v>
      </c>
      <c r="J101" s="32" t="s">
        <v>166</v>
      </c>
      <c r="K101" s="213"/>
      <c r="L101" s="213">
        <v>5</v>
      </c>
      <c r="M101" s="213">
        <v>3</v>
      </c>
      <c r="N101" s="213">
        <v>5</v>
      </c>
      <c r="O101" s="213">
        <v>5</v>
      </c>
      <c r="P101" s="213">
        <v>3</v>
      </c>
      <c r="Q101" s="219"/>
      <c r="R101" s="213">
        <v>2</v>
      </c>
      <c r="S101" s="213">
        <v>1</v>
      </c>
      <c r="T101" s="213">
        <v>0</v>
      </c>
      <c r="U101" s="213">
        <v>3</v>
      </c>
      <c r="V101" s="213"/>
      <c r="W101" s="219"/>
      <c r="X101" s="213"/>
    </row>
    <row r="102" spans="1:31" ht="34.5" thickBot="1">
      <c r="A102" s="25"/>
      <c r="B102" s="41" t="s">
        <v>124</v>
      </c>
      <c r="C102" s="10"/>
      <c r="D102" s="2"/>
      <c r="E102" s="2" t="s">
        <v>143</v>
      </c>
      <c r="F102" s="2" t="s">
        <v>240</v>
      </c>
      <c r="G102" s="16" t="s">
        <v>125</v>
      </c>
      <c r="H102" s="40" t="s">
        <v>126</v>
      </c>
      <c r="I102" s="40" t="s">
        <v>114</v>
      </c>
      <c r="J102" s="32" t="s">
        <v>166</v>
      </c>
      <c r="K102" s="214"/>
      <c r="L102" s="214">
        <v>5</v>
      </c>
      <c r="M102" s="214">
        <v>3</v>
      </c>
      <c r="N102" s="214">
        <v>5</v>
      </c>
      <c r="O102" s="214">
        <v>5</v>
      </c>
      <c r="P102" s="214">
        <v>3</v>
      </c>
      <c r="Q102" s="220">
        <f t="shared" si="24"/>
        <v>3.5</v>
      </c>
      <c r="R102" s="214">
        <v>2</v>
      </c>
      <c r="S102" s="214">
        <v>1</v>
      </c>
      <c r="T102" s="214">
        <v>0</v>
      </c>
      <c r="U102" s="214">
        <v>3</v>
      </c>
      <c r="V102" s="214">
        <f t="shared" si="25"/>
        <v>1.5</v>
      </c>
      <c r="W102" s="220">
        <f t="shared" ref="W102" si="27">Q102+V102</f>
        <v>5</v>
      </c>
      <c r="X102" s="214"/>
    </row>
    <row r="103" spans="1:31" s="54" customFormat="1" ht="15.75" thickBot="1">
      <c r="B103" s="65"/>
      <c r="Y103"/>
      <c r="Z103"/>
      <c r="AA103"/>
      <c r="AB103"/>
      <c r="AC103"/>
      <c r="AD103"/>
      <c r="AE103"/>
    </row>
    <row r="104" spans="1:31" ht="21.75" thickBot="1">
      <c r="A104" s="34"/>
      <c r="B104" s="41" t="s">
        <v>150</v>
      </c>
      <c r="C104" s="10"/>
      <c r="D104" s="2"/>
      <c r="E104" s="2"/>
      <c r="F104" s="2"/>
      <c r="G104" s="16"/>
      <c r="H104" s="40"/>
      <c r="I104" s="40"/>
      <c r="J104" s="32"/>
      <c r="K104" s="209">
        <v>2</v>
      </c>
      <c r="L104" s="209">
        <v>5</v>
      </c>
      <c r="M104" s="209">
        <v>1</v>
      </c>
      <c r="N104" s="209">
        <v>1</v>
      </c>
      <c r="O104" s="209">
        <v>1</v>
      </c>
      <c r="P104" s="209">
        <v>3</v>
      </c>
      <c r="Q104" s="215">
        <f t="shared" ref="Q104:Q107" si="28">SUM(K104:P104)/6</f>
        <v>2.1666666666666665</v>
      </c>
      <c r="R104" s="209">
        <v>1</v>
      </c>
      <c r="S104" s="209">
        <v>1</v>
      </c>
      <c r="T104" s="209">
        <v>3</v>
      </c>
      <c r="U104" s="209">
        <v>5</v>
      </c>
      <c r="V104" s="209">
        <f t="shared" ref="V104:V106" si="29">SUM(R104:U104)/4</f>
        <v>2.5</v>
      </c>
      <c r="W104" s="215">
        <f>Q104*V104</f>
        <v>5.4166666666666661</v>
      </c>
      <c r="X104" s="209"/>
    </row>
    <row r="105" spans="1:31" ht="34.5" thickBot="1">
      <c r="A105" s="34"/>
      <c r="B105" s="41"/>
      <c r="C105" s="10" t="s">
        <v>153</v>
      </c>
      <c r="D105" s="2"/>
      <c r="E105" s="2" t="s">
        <v>155</v>
      </c>
      <c r="F105" s="2"/>
      <c r="G105" s="40" t="s">
        <v>160</v>
      </c>
      <c r="H105" s="32" t="s">
        <v>113</v>
      </c>
      <c r="I105" s="79" t="s">
        <v>234</v>
      </c>
      <c r="J105" s="32" t="s">
        <v>166</v>
      </c>
      <c r="K105" s="210"/>
      <c r="L105" s="210">
        <v>5</v>
      </c>
      <c r="M105" s="210">
        <v>1</v>
      </c>
      <c r="N105" s="210">
        <v>5</v>
      </c>
      <c r="O105" s="210">
        <v>1</v>
      </c>
      <c r="P105" s="210">
        <v>3</v>
      </c>
      <c r="Q105" s="216">
        <f t="shared" si="28"/>
        <v>2.5</v>
      </c>
      <c r="R105" s="210">
        <v>1</v>
      </c>
      <c r="S105" s="210">
        <v>1</v>
      </c>
      <c r="T105" s="210">
        <v>0</v>
      </c>
      <c r="U105" s="210">
        <v>5</v>
      </c>
      <c r="V105" s="210">
        <f t="shared" si="29"/>
        <v>1.75</v>
      </c>
      <c r="W105" s="216">
        <f>Q105*V105</f>
        <v>4.375</v>
      </c>
      <c r="X105" s="210"/>
    </row>
    <row r="106" spans="1:31" ht="34.5" thickBot="1">
      <c r="A106" s="34"/>
      <c r="B106" s="41"/>
      <c r="C106" s="10" t="s">
        <v>156</v>
      </c>
      <c r="D106" s="2"/>
      <c r="E106" s="2" t="s">
        <v>157</v>
      </c>
      <c r="F106" s="2"/>
      <c r="G106" s="16" t="s">
        <v>161</v>
      </c>
      <c r="H106" s="32" t="s">
        <v>113</v>
      </c>
      <c r="I106" s="79" t="s">
        <v>234</v>
      </c>
      <c r="J106" s="32" t="s">
        <v>167</v>
      </c>
      <c r="K106" s="210"/>
      <c r="L106" s="210">
        <v>5</v>
      </c>
      <c r="M106" s="210">
        <v>3</v>
      </c>
      <c r="N106" s="210">
        <v>5</v>
      </c>
      <c r="O106" s="210">
        <v>5</v>
      </c>
      <c r="P106" s="210">
        <v>3</v>
      </c>
      <c r="Q106" s="216">
        <f t="shared" si="28"/>
        <v>3.5</v>
      </c>
      <c r="R106" s="210">
        <v>1</v>
      </c>
      <c r="S106" s="210">
        <v>1</v>
      </c>
      <c r="T106" s="210">
        <v>0</v>
      </c>
      <c r="U106" s="210">
        <v>5</v>
      </c>
      <c r="V106" s="210">
        <f t="shared" si="29"/>
        <v>1.75</v>
      </c>
      <c r="W106" s="216">
        <f t="shared" ref="W106" si="30">Q106+V106</f>
        <v>5.25</v>
      </c>
      <c r="X106" s="210"/>
    </row>
    <row r="107" spans="1:31" ht="23.25" thickBot="1">
      <c r="A107" s="34"/>
      <c r="B107" s="41"/>
      <c r="C107" s="10" t="s">
        <v>154</v>
      </c>
      <c r="D107" s="2"/>
      <c r="E107" s="2" t="s">
        <v>69</v>
      </c>
      <c r="F107" s="2" t="s">
        <v>237</v>
      </c>
      <c r="G107" s="16" t="s">
        <v>158</v>
      </c>
      <c r="H107" s="32" t="s">
        <v>159</v>
      </c>
      <c r="I107" s="83" t="s">
        <v>114</v>
      </c>
      <c r="J107" s="83" t="s">
        <v>166</v>
      </c>
      <c r="K107" s="211"/>
      <c r="L107" s="211">
        <v>5</v>
      </c>
      <c r="M107" s="211">
        <v>3</v>
      </c>
      <c r="N107" s="211">
        <v>5</v>
      </c>
      <c r="O107" s="211">
        <v>5</v>
      </c>
      <c r="P107" s="211">
        <v>3</v>
      </c>
      <c r="Q107" s="217">
        <f t="shared" si="28"/>
        <v>3.5</v>
      </c>
      <c r="R107" s="211">
        <v>1</v>
      </c>
      <c r="S107" s="211">
        <v>1</v>
      </c>
      <c r="T107" s="211">
        <v>0</v>
      </c>
      <c r="U107" s="211">
        <v>5</v>
      </c>
      <c r="V107" s="211">
        <f t="shared" ref="V107" si="31">SUM(R107:U107)/4</f>
        <v>1.75</v>
      </c>
      <c r="W107" s="217">
        <f t="shared" ref="W107" si="32">Q107+V107</f>
        <v>5.25</v>
      </c>
      <c r="X107" s="211"/>
    </row>
    <row r="108" spans="1:31" s="54" customFormat="1" ht="15.75" thickBot="1">
      <c r="B108" s="65"/>
      <c r="Y108"/>
      <c r="Z108"/>
      <c r="AA108"/>
      <c r="AB108"/>
      <c r="AC108"/>
      <c r="AD108"/>
      <c r="AE108"/>
    </row>
    <row r="109" spans="1:31" ht="21.75" thickBot="1">
      <c r="A109" s="66"/>
      <c r="B109" s="41" t="s">
        <v>171</v>
      </c>
      <c r="C109" s="10"/>
      <c r="D109" s="2"/>
      <c r="E109" s="2"/>
      <c r="F109" s="2"/>
      <c r="G109" s="16"/>
      <c r="H109" s="40"/>
      <c r="I109" s="40"/>
      <c r="J109" s="67"/>
      <c r="K109" s="39"/>
      <c r="L109" s="20"/>
      <c r="M109" s="20"/>
      <c r="N109" s="20"/>
      <c r="O109" s="20"/>
      <c r="P109" s="20"/>
      <c r="Q109" s="21"/>
      <c r="R109" s="20"/>
      <c r="S109" s="20"/>
      <c r="T109" s="20"/>
      <c r="U109" s="20"/>
      <c r="V109" s="21"/>
      <c r="W109" s="22"/>
      <c r="X109" s="20"/>
    </row>
    <row r="110" spans="1:31" ht="45.75" thickBot="1">
      <c r="A110" s="66"/>
      <c r="B110" s="41"/>
      <c r="C110" s="10" t="s">
        <v>174</v>
      </c>
      <c r="D110" s="2"/>
      <c r="E110" s="2" t="s">
        <v>238</v>
      </c>
      <c r="F110" s="2"/>
      <c r="G110" s="16" t="s">
        <v>173</v>
      </c>
      <c r="H110" s="71" t="s">
        <v>172</v>
      </c>
      <c r="I110" s="79" t="s">
        <v>235</v>
      </c>
      <c r="J110" s="67" t="s">
        <v>167</v>
      </c>
      <c r="K110" s="39">
        <v>5</v>
      </c>
      <c r="L110" s="20">
        <v>5</v>
      </c>
      <c r="M110" s="20">
        <v>1</v>
      </c>
      <c r="N110" s="20">
        <v>5</v>
      </c>
      <c r="O110" s="20">
        <v>1</v>
      </c>
      <c r="P110" s="20">
        <v>5</v>
      </c>
      <c r="Q110" s="21">
        <f t="shared" ref="Q110" si="33">SUM(K110:P110)/6</f>
        <v>3.6666666666666665</v>
      </c>
      <c r="R110" s="20">
        <v>1</v>
      </c>
      <c r="S110" s="20">
        <v>1</v>
      </c>
      <c r="T110" s="20">
        <v>2</v>
      </c>
      <c r="U110" s="20">
        <v>3</v>
      </c>
      <c r="V110" s="21">
        <f t="shared" ref="V110" si="34">SUM(R110:U110)/4</f>
        <v>1.75</v>
      </c>
      <c r="W110" s="22">
        <f>Q110*V110</f>
        <v>6.4166666666666661</v>
      </c>
      <c r="X110" s="23" t="s">
        <v>93</v>
      </c>
    </row>
    <row r="111" spans="1:31" ht="15.75" thickBot="1">
      <c r="A111" s="66"/>
      <c r="B111" s="41"/>
      <c r="C111" s="10"/>
      <c r="D111" s="2"/>
      <c r="E111" s="2"/>
      <c r="F111" s="2"/>
      <c r="G111" s="16"/>
      <c r="H111" s="67"/>
      <c r="I111" s="67"/>
      <c r="J111" s="67"/>
      <c r="K111" s="39"/>
      <c r="L111" s="20"/>
      <c r="M111" s="20"/>
      <c r="N111" s="20"/>
      <c r="O111" s="20"/>
      <c r="P111" s="20"/>
      <c r="Q111" s="21"/>
      <c r="R111" s="20"/>
      <c r="S111" s="20"/>
      <c r="T111" s="20"/>
      <c r="U111" s="20"/>
      <c r="V111" s="21"/>
      <c r="W111" s="22"/>
      <c r="X111" s="20"/>
    </row>
    <row r="112" spans="1:31" s="54" customFormat="1">
      <c r="B112" s="65"/>
      <c r="Y112"/>
      <c r="Z112"/>
      <c r="AA112"/>
      <c r="AB112"/>
      <c r="AC112"/>
      <c r="AD112"/>
      <c r="AE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</sheetData>
  <mergeCells count="318">
    <mergeCell ref="W19:W21"/>
    <mergeCell ref="K19:K21"/>
    <mergeCell ref="L19:L21"/>
    <mergeCell ref="M19:M21"/>
    <mergeCell ref="N19:N21"/>
    <mergeCell ref="O19:O21"/>
    <mergeCell ref="P19:P21"/>
    <mergeCell ref="Q19:Q21"/>
    <mergeCell ref="O43:O46"/>
    <mergeCell ref="P43:P46"/>
    <mergeCell ref="Q43:Q46"/>
    <mergeCell ref="R43:R46"/>
    <mergeCell ref="S43:S46"/>
    <mergeCell ref="T43:T46"/>
    <mergeCell ref="U43:U46"/>
    <mergeCell ref="V43:V46"/>
    <mergeCell ref="U35:U36"/>
    <mergeCell ref="V35:V36"/>
    <mergeCell ref="W35:W36"/>
    <mergeCell ref="W22:W23"/>
    <mergeCell ref="W43:W46"/>
    <mergeCell ref="X35:X36"/>
    <mergeCell ref="G1:G2"/>
    <mergeCell ref="G28:G29"/>
    <mergeCell ref="J1:J2"/>
    <mergeCell ref="J22:J23"/>
    <mergeCell ref="J28:J29"/>
    <mergeCell ref="J35:J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R19:R21"/>
    <mergeCell ref="S19:S21"/>
    <mergeCell ref="T19:T21"/>
    <mergeCell ref="U19:U21"/>
    <mergeCell ref="V19:V21"/>
    <mergeCell ref="R1:V2"/>
    <mergeCell ref="W1:W2"/>
    <mergeCell ref="K1:Q2"/>
    <mergeCell ref="A1:A2"/>
    <mergeCell ref="B1:B2"/>
    <mergeCell ref="D1:D2"/>
    <mergeCell ref="E1:E2"/>
    <mergeCell ref="F1:F2"/>
    <mergeCell ref="G22:G23"/>
    <mergeCell ref="A19:A21"/>
    <mergeCell ref="B19:B21"/>
    <mergeCell ref="C19:C21"/>
    <mergeCell ref="D19:D21"/>
    <mergeCell ref="E19:E21"/>
    <mergeCell ref="F19:F21"/>
    <mergeCell ref="A9:A11"/>
    <mergeCell ref="B9:B11"/>
    <mergeCell ref="C9:C11"/>
    <mergeCell ref="D9:D11"/>
    <mergeCell ref="F9:F11"/>
    <mergeCell ref="F12:F14"/>
    <mergeCell ref="A22:A23"/>
    <mergeCell ref="B22:B23"/>
    <mergeCell ref="C22:C23"/>
    <mergeCell ref="D22:D23"/>
    <mergeCell ref="E22:E23"/>
    <mergeCell ref="A12:A14"/>
    <mergeCell ref="B12:B14"/>
    <mergeCell ref="C12:C14"/>
    <mergeCell ref="D12:D14"/>
    <mergeCell ref="E12:E14"/>
    <mergeCell ref="A31:A33"/>
    <mergeCell ref="B31:B33"/>
    <mergeCell ref="C31:C33"/>
    <mergeCell ref="D31:D33"/>
    <mergeCell ref="E31:E33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A39:A41"/>
    <mergeCell ref="B39:B41"/>
    <mergeCell ref="C39:C41"/>
    <mergeCell ref="D39:D41"/>
    <mergeCell ref="E39:E41"/>
    <mergeCell ref="F39:F41"/>
    <mergeCell ref="A35:A36"/>
    <mergeCell ref="B35:B36"/>
    <mergeCell ref="C35:C36"/>
    <mergeCell ref="D35:D36"/>
    <mergeCell ref="A63:A65"/>
    <mergeCell ref="B63:B65"/>
    <mergeCell ref="D63:D65"/>
    <mergeCell ref="E63:E65"/>
    <mergeCell ref="F63:F65"/>
    <mergeCell ref="G63:G65"/>
    <mergeCell ref="A59:A61"/>
    <mergeCell ref="B59:B61"/>
    <mergeCell ref="C59:C61"/>
    <mergeCell ref="D59:D61"/>
    <mergeCell ref="E59:E61"/>
    <mergeCell ref="F59:F61"/>
    <mergeCell ref="A51:A55"/>
    <mergeCell ref="B51:B55"/>
    <mergeCell ref="C51:C55"/>
    <mergeCell ref="D51:D55"/>
    <mergeCell ref="E51:E55"/>
    <mergeCell ref="F51:F55"/>
    <mergeCell ref="F48:F50"/>
    <mergeCell ref="A44:A45"/>
    <mergeCell ref="B44:B45"/>
    <mergeCell ref="C44:C45"/>
    <mergeCell ref="D44:D45"/>
    <mergeCell ref="E44:E45"/>
    <mergeCell ref="F44:F45"/>
    <mergeCell ref="A48:A50"/>
    <mergeCell ref="B48:B50"/>
    <mergeCell ref="C48:C50"/>
    <mergeCell ref="D48:D50"/>
    <mergeCell ref="E48:E50"/>
    <mergeCell ref="J63:J65"/>
    <mergeCell ref="F96:F97"/>
    <mergeCell ref="F91:F93"/>
    <mergeCell ref="K78:K86"/>
    <mergeCell ref="L78:L86"/>
    <mergeCell ref="M78:M86"/>
    <mergeCell ref="H1:H2"/>
    <mergeCell ref="I1:I2"/>
    <mergeCell ref="H22:H23"/>
    <mergeCell ref="I22:I23"/>
    <mergeCell ref="H28:H29"/>
    <mergeCell ref="I28:I29"/>
    <mergeCell ref="H35:H36"/>
    <mergeCell ref="I35:I36"/>
    <mergeCell ref="H63:H65"/>
    <mergeCell ref="I63:I65"/>
    <mergeCell ref="F26:F27"/>
    <mergeCell ref="F28:F29"/>
    <mergeCell ref="F35:F36"/>
    <mergeCell ref="G35:G36"/>
    <mergeCell ref="A96:A97"/>
    <mergeCell ref="B96:B97"/>
    <mergeCell ref="C96:C97"/>
    <mergeCell ref="D96:D97"/>
    <mergeCell ref="E96:E97"/>
    <mergeCell ref="A91:A93"/>
    <mergeCell ref="B91:B93"/>
    <mergeCell ref="C91:C93"/>
    <mergeCell ref="D91:D93"/>
    <mergeCell ref="E91:E93"/>
    <mergeCell ref="A81:A82"/>
    <mergeCell ref="B81:B82"/>
    <mergeCell ref="C81:C82"/>
    <mergeCell ref="D81:D82"/>
    <mergeCell ref="E81:E82"/>
    <mergeCell ref="F81:F82"/>
    <mergeCell ref="L9:L11"/>
    <mergeCell ref="M9:M11"/>
    <mergeCell ref="N9:N11"/>
    <mergeCell ref="K22:K23"/>
    <mergeCell ref="L22:L23"/>
    <mergeCell ref="M22:M23"/>
    <mergeCell ref="N22:N23"/>
    <mergeCell ref="K43:K46"/>
    <mergeCell ref="L43:L46"/>
    <mergeCell ref="M43:M46"/>
    <mergeCell ref="N43:N46"/>
    <mergeCell ref="K51:K55"/>
    <mergeCell ref="L51:L55"/>
    <mergeCell ref="M51:M55"/>
    <mergeCell ref="N51:N55"/>
    <mergeCell ref="K63:K65"/>
    <mergeCell ref="L63:L65"/>
    <mergeCell ref="M63:M65"/>
    <mergeCell ref="X9:X11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22:X23"/>
    <mergeCell ref="X19:X2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W37:W41"/>
    <mergeCell ref="X37:X41"/>
    <mergeCell ref="O22:O23"/>
    <mergeCell ref="P22:P23"/>
    <mergeCell ref="Q22:Q23"/>
    <mergeCell ref="R22:R23"/>
    <mergeCell ref="S22:S23"/>
    <mergeCell ref="T22:T23"/>
    <mergeCell ref="U22:U23"/>
    <mergeCell ref="V22:V23"/>
    <mergeCell ref="X43:X46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X51:X55"/>
    <mergeCell ref="K58:K62"/>
    <mergeCell ref="L58:L62"/>
    <mergeCell ref="M58:M62"/>
    <mergeCell ref="N58:N62"/>
    <mergeCell ref="O58:O62"/>
    <mergeCell ref="P58:P62"/>
    <mergeCell ref="Q58:Q62"/>
    <mergeCell ref="R58:R62"/>
    <mergeCell ref="S58:S62"/>
    <mergeCell ref="T58:T62"/>
    <mergeCell ref="U58:U62"/>
    <mergeCell ref="V58:V62"/>
    <mergeCell ref="W58:W62"/>
    <mergeCell ref="X58:X62"/>
    <mergeCell ref="O51:O55"/>
    <mergeCell ref="P51:P55"/>
    <mergeCell ref="Q51:Q55"/>
    <mergeCell ref="R51:R55"/>
    <mergeCell ref="S51:S55"/>
    <mergeCell ref="T51:T55"/>
    <mergeCell ref="U51:U55"/>
    <mergeCell ref="V51:V55"/>
    <mergeCell ref="W51:W55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S89:S102"/>
    <mergeCell ref="T89:T102"/>
    <mergeCell ref="U89:U102"/>
    <mergeCell ref="V89:V102"/>
    <mergeCell ref="W89:W102"/>
    <mergeCell ref="W63:W65"/>
    <mergeCell ref="X63:X65"/>
    <mergeCell ref="O78:O86"/>
    <mergeCell ref="P78:P86"/>
    <mergeCell ref="Q78:Q86"/>
    <mergeCell ref="R78:R86"/>
    <mergeCell ref="S78:S86"/>
    <mergeCell ref="T78:T86"/>
    <mergeCell ref="U78:U86"/>
    <mergeCell ref="V78:V86"/>
    <mergeCell ref="W78:W86"/>
    <mergeCell ref="X78:X86"/>
    <mergeCell ref="N78:N86"/>
    <mergeCell ref="K89:K102"/>
    <mergeCell ref="L89:L102"/>
    <mergeCell ref="M89:M102"/>
    <mergeCell ref="N89:N102"/>
    <mergeCell ref="O89:O102"/>
    <mergeCell ref="X89:X102"/>
    <mergeCell ref="K104:K107"/>
    <mergeCell ref="L104:L107"/>
    <mergeCell ref="M104:M107"/>
    <mergeCell ref="N104:N107"/>
    <mergeCell ref="O104:O107"/>
    <mergeCell ref="P104:P107"/>
    <mergeCell ref="Q104:Q107"/>
    <mergeCell ref="R104:R107"/>
    <mergeCell ref="S104:S107"/>
    <mergeCell ref="T104:T107"/>
    <mergeCell ref="U104:U107"/>
    <mergeCell ref="V104:V107"/>
    <mergeCell ref="W104:W107"/>
    <mergeCell ref="X104:X107"/>
    <mergeCell ref="P89:P102"/>
    <mergeCell ref="Q89:Q102"/>
    <mergeCell ref="R89:R10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topLeftCell="A14" workbookViewId="0">
      <selection sqref="A1:A2"/>
    </sheetView>
  </sheetViews>
  <sheetFormatPr defaultColWidth="9.140625" defaultRowHeight="11.25"/>
  <cols>
    <col min="1" max="5" width="15.7109375" style="97" customWidth="1"/>
    <col min="6" max="8" width="25.7109375" style="97" customWidth="1"/>
    <col min="9" max="10" width="15.7109375" style="97" customWidth="1"/>
    <col min="11" max="16" width="4.7109375" style="98" customWidth="1"/>
    <col min="17" max="17" width="4.7109375" style="100" customWidth="1"/>
    <col min="18" max="21" width="4.7109375" style="98" customWidth="1"/>
    <col min="22" max="22" width="4.7109375" style="100" customWidth="1"/>
    <col min="23" max="23" width="15.7109375" style="100" customWidth="1"/>
    <col min="24" max="24" width="8.7109375" style="101" customWidth="1"/>
    <col min="25" max="16384" width="9.140625" style="93"/>
  </cols>
  <sheetData>
    <row r="1" spans="1:24" s="116" customFormat="1">
      <c r="A1" s="285" t="s">
        <v>0</v>
      </c>
      <c r="B1" s="285" t="s">
        <v>4</v>
      </c>
      <c r="C1" s="285" t="s">
        <v>287</v>
      </c>
      <c r="D1" s="285" t="s">
        <v>6</v>
      </c>
      <c r="E1" s="285" t="s">
        <v>7</v>
      </c>
      <c r="F1" s="285" t="s">
        <v>8</v>
      </c>
      <c r="G1" s="285" t="s">
        <v>9</v>
      </c>
      <c r="H1" s="285" t="s">
        <v>288</v>
      </c>
      <c r="I1" s="285" t="s">
        <v>94</v>
      </c>
      <c r="J1" s="285" t="s">
        <v>99</v>
      </c>
      <c r="K1" s="286" t="s">
        <v>71</v>
      </c>
      <c r="L1" s="286"/>
      <c r="M1" s="286"/>
      <c r="N1" s="286"/>
      <c r="O1" s="286"/>
      <c r="P1" s="286"/>
      <c r="Q1" s="286"/>
      <c r="R1" s="286" t="s">
        <v>72</v>
      </c>
      <c r="S1" s="286"/>
      <c r="T1" s="286"/>
      <c r="U1" s="286"/>
      <c r="V1" s="286"/>
      <c r="W1" s="284" t="s">
        <v>73</v>
      </c>
      <c r="X1" s="285" t="s">
        <v>289</v>
      </c>
    </row>
    <row r="2" spans="1:24" s="116" customFormat="1" ht="22.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117" t="s">
        <v>76</v>
      </c>
      <c r="L2" s="117" t="s">
        <v>77</v>
      </c>
      <c r="M2" s="117" t="s">
        <v>78</v>
      </c>
      <c r="N2" s="117" t="s">
        <v>79</v>
      </c>
      <c r="O2" s="117" t="s">
        <v>80</v>
      </c>
      <c r="P2" s="117" t="s">
        <v>81</v>
      </c>
      <c r="Q2" s="118" t="s">
        <v>82</v>
      </c>
      <c r="R2" s="117" t="s">
        <v>83</v>
      </c>
      <c r="S2" s="117" t="s">
        <v>84</v>
      </c>
      <c r="T2" s="117" t="s">
        <v>85</v>
      </c>
      <c r="U2" s="117" t="s">
        <v>86</v>
      </c>
      <c r="V2" s="118" t="s">
        <v>87</v>
      </c>
      <c r="W2" s="284"/>
      <c r="X2" s="285"/>
    </row>
    <row r="3" spans="1:24" ht="22.5">
      <c r="A3" s="102" t="s">
        <v>327</v>
      </c>
      <c r="B3" s="102" t="s">
        <v>10</v>
      </c>
      <c r="C3" s="102" t="s">
        <v>11</v>
      </c>
      <c r="D3" s="102" t="s">
        <v>327</v>
      </c>
      <c r="E3" s="102" t="s">
        <v>52</v>
      </c>
      <c r="F3" s="102" t="s">
        <v>327</v>
      </c>
      <c r="G3" s="102" t="s">
        <v>328</v>
      </c>
      <c r="H3" s="102" t="s">
        <v>175</v>
      </c>
      <c r="I3" s="102" t="s">
        <v>176</v>
      </c>
      <c r="J3" s="102" t="s">
        <v>133</v>
      </c>
      <c r="K3" s="95">
        <v>2</v>
      </c>
      <c r="L3" s="95">
        <v>2</v>
      </c>
      <c r="M3" s="95">
        <v>1</v>
      </c>
      <c r="N3" s="95">
        <v>1</v>
      </c>
      <c r="O3" s="95">
        <v>1</v>
      </c>
      <c r="P3" s="95">
        <v>5</v>
      </c>
      <c r="Q3" s="103">
        <f>SUM(K3:P3) / 6</f>
        <v>2</v>
      </c>
      <c r="R3" s="95">
        <v>1</v>
      </c>
      <c r="S3" s="95">
        <v>1</v>
      </c>
      <c r="T3" s="95">
        <v>0</v>
      </c>
      <c r="U3" s="95">
        <v>5</v>
      </c>
      <c r="V3" s="103">
        <f>SUM(R3:U3) / 4</f>
        <v>1.75</v>
      </c>
      <c r="W3" s="96">
        <f>Q3*V3</f>
        <v>3.5</v>
      </c>
      <c r="X3" s="104"/>
    </row>
    <row r="4" spans="1:24" ht="22.5">
      <c r="A4" s="102"/>
      <c r="B4" s="102" t="s">
        <v>59</v>
      </c>
      <c r="C4" s="102" t="s">
        <v>134</v>
      </c>
      <c r="D4" s="102" t="s">
        <v>327</v>
      </c>
      <c r="E4" s="102" t="s">
        <v>52</v>
      </c>
      <c r="F4" s="102" t="s">
        <v>327</v>
      </c>
      <c r="G4" s="102" t="s">
        <v>135</v>
      </c>
      <c r="H4" s="102" t="s">
        <v>175</v>
      </c>
      <c r="I4" s="102" t="s">
        <v>176</v>
      </c>
      <c r="J4" s="102" t="s">
        <v>133</v>
      </c>
      <c r="K4" s="95">
        <v>3</v>
      </c>
      <c r="L4" s="95">
        <v>5</v>
      </c>
      <c r="M4" s="95">
        <v>1</v>
      </c>
      <c r="N4" s="95">
        <v>1</v>
      </c>
      <c r="O4" s="95">
        <v>1</v>
      </c>
      <c r="P4" s="95">
        <v>1</v>
      </c>
      <c r="Q4" s="103">
        <f>SUM(K4:P4) / 6</f>
        <v>2</v>
      </c>
      <c r="R4" s="95">
        <v>1</v>
      </c>
      <c r="S4" s="95">
        <v>1</v>
      </c>
      <c r="T4" s="95">
        <v>0</v>
      </c>
      <c r="U4" s="95">
        <v>5</v>
      </c>
      <c r="V4" s="103">
        <f>SUM(R4:U4) / 4</f>
        <v>1.75</v>
      </c>
      <c r="W4" s="96">
        <f>Q4*V4</f>
        <v>3.5</v>
      </c>
      <c r="X4" s="104"/>
    </row>
    <row r="5" spans="1:24" ht="56.25">
      <c r="A5" s="102"/>
      <c r="B5" s="102" t="s">
        <v>327</v>
      </c>
      <c r="C5" s="102" t="s">
        <v>136</v>
      </c>
      <c r="D5" s="102" t="s">
        <v>327</v>
      </c>
      <c r="E5" s="102" t="s">
        <v>387</v>
      </c>
      <c r="F5" s="102" t="s">
        <v>327</v>
      </c>
      <c r="G5" s="102" t="s">
        <v>135</v>
      </c>
      <c r="H5" s="102" t="s">
        <v>388</v>
      </c>
      <c r="I5" s="102" t="s">
        <v>308</v>
      </c>
      <c r="J5" s="102" t="s">
        <v>133</v>
      </c>
      <c r="K5" s="95">
        <v>2</v>
      </c>
      <c r="L5" s="95">
        <v>2</v>
      </c>
      <c r="M5" s="95">
        <v>1</v>
      </c>
      <c r="N5" s="95">
        <v>1</v>
      </c>
      <c r="O5" s="95">
        <v>1</v>
      </c>
      <c r="P5" s="95">
        <v>1</v>
      </c>
      <c r="Q5" s="103">
        <f>SUM(K5:P5) / 6</f>
        <v>1.3333333333333333</v>
      </c>
      <c r="R5" s="95">
        <v>1</v>
      </c>
      <c r="S5" s="95">
        <v>1</v>
      </c>
      <c r="T5" s="95">
        <v>0</v>
      </c>
      <c r="U5" s="95">
        <v>5</v>
      </c>
      <c r="V5" s="103">
        <f>SUM(R5:U5) / 4</f>
        <v>1.75</v>
      </c>
      <c r="W5" s="96">
        <f>Q5*V5</f>
        <v>2.333333333333333</v>
      </c>
      <c r="X5" s="104"/>
    </row>
    <row r="6" spans="1:24" s="94" customFormat="1">
      <c r="A6" s="105"/>
      <c r="B6" s="105" t="s">
        <v>327</v>
      </c>
      <c r="C6" s="105" t="s">
        <v>327</v>
      </c>
      <c r="D6" s="105" t="s">
        <v>327</v>
      </c>
      <c r="E6" s="105" t="s">
        <v>327</v>
      </c>
      <c r="F6" s="105" t="s">
        <v>327</v>
      </c>
      <c r="G6" s="105" t="s">
        <v>327</v>
      </c>
      <c r="H6" s="105" t="s">
        <v>296</v>
      </c>
      <c r="I6" s="105" t="s">
        <v>329</v>
      </c>
      <c r="J6" s="105" t="s">
        <v>327</v>
      </c>
      <c r="K6" s="106"/>
      <c r="L6" s="106"/>
      <c r="M6" s="106"/>
      <c r="N6" s="106"/>
      <c r="O6" s="106"/>
      <c r="P6" s="106"/>
      <c r="Q6" s="107"/>
      <c r="R6" s="106"/>
      <c r="S6" s="106"/>
      <c r="T6" s="106"/>
      <c r="U6" s="106"/>
      <c r="V6" s="107"/>
      <c r="W6" s="108"/>
      <c r="X6" s="109"/>
    </row>
    <row r="7" spans="1:24" ht="45">
      <c r="A7" s="102"/>
      <c r="B7" s="102" t="s">
        <v>327</v>
      </c>
      <c r="C7" s="102" t="s">
        <v>330</v>
      </c>
      <c r="D7" s="102" t="s">
        <v>327</v>
      </c>
      <c r="E7" s="102" t="s">
        <v>387</v>
      </c>
      <c r="F7" s="102" t="s">
        <v>389</v>
      </c>
      <c r="G7" s="102" t="s">
        <v>331</v>
      </c>
      <c r="H7" s="102" t="s">
        <v>332</v>
      </c>
      <c r="I7" s="102" t="s">
        <v>309</v>
      </c>
      <c r="J7" s="102" t="s">
        <v>327</v>
      </c>
      <c r="K7" s="95"/>
      <c r="L7" s="95">
        <v>5</v>
      </c>
      <c r="M7" s="95">
        <v>1</v>
      </c>
      <c r="N7" s="95">
        <v>5</v>
      </c>
      <c r="O7" s="95">
        <v>5</v>
      </c>
      <c r="P7" s="95">
        <v>4</v>
      </c>
      <c r="Q7" s="96">
        <f>SUM(K7:P7) / 6</f>
        <v>3.3333333333333335</v>
      </c>
      <c r="R7" s="95">
        <v>4</v>
      </c>
      <c r="S7" s="95">
        <v>1</v>
      </c>
      <c r="T7" s="95">
        <v>0</v>
      </c>
      <c r="U7" s="95">
        <v>5</v>
      </c>
      <c r="V7" s="96">
        <f>SUM(R7:U7) / 4</f>
        <v>2.5</v>
      </c>
      <c r="W7" s="103">
        <f>Q7*V7</f>
        <v>8.3333333333333339</v>
      </c>
      <c r="X7" s="104" t="s">
        <v>93</v>
      </c>
    </row>
    <row r="8" spans="1:24" s="94" customFormat="1" ht="67.5">
      <c r="A8" s="105"/>
      <c r="B8" s="105" t="s">
        <v>327</v>
      </c>
      <c r="C8" s="105" t="s">
        <v>327</v>
      </c>
      <c r="D8" s="105" t="s">
        <v>327</v>
      </c>
      <c r="E8" s="105" t="s">
        <v>327</v>
      </c>
      <c r="F8" s="105" t="s">
        <v>327</v>
      </c>
      <c r="G8" s="105" t="s">
        <v>327</v>
      </c>
      <c r="H8" s="105" t="s">
        <v>333</v>
      </c>
      <c r="I8" s="105" t="s">
        <v>310</v>
      </c>
      <c r="J8" s="105" t="s">
        <v>246</v>
      </c>
      <c r="K8" s="106"/>
      <c r="L8" s="106"/>
      <c r="M8" s="106"/>
      <c r="N8" s="106"/>
      <c r="O8" s="106"/>
      <c r="P8" s="106"/>
      <c r="Q8" s="108"/>
      <c r="R8" s="106"/>
      <c r="S8" s="106"/>
      <c r="T8" s="106"/>
      <c r="U8" s="106"/>
      <c r="V8" s="108"/>
      <c r="W8" s="107"/>
      <c r="X8" s="109"/>
    </row>
    <row r="9" spans="1:24" ht="22.5">
      <c r="A9" s="102"/>
      <c r="B9" s="102" t="s">
        <v>327</v>
      </c>
      <c r="C9" s="102" t="s">
        <v>327</v>
      </c>
      <c r="D9" s="102" t="s">
        <v>327</v>
      </c>
      <c r="E9" s="102" t="s">
        <v>327</v>
      </c>
      <c r="F9" s="102" t="s">
        <v>327</v>
      </c>
      <c r="G9" s="102" t="s">
        <v>14</v>
      </c>
      <c r="H9" s="102" t="s">
        <v>327</v>
      </c>
      <c r="I9" s="102" t="s">
        <v>311</v>
      </c>
      <c r="J9" s="102" t="s">
        <v>327</v>
      </c>
      <c r="K9" s="95">
        <v>2</v>
      </c>
      <c r="L9" s="95"/>
      <c r="M9" s="95">
        <v>1</v>
      </c>
      <c r="N9" s="95">
        <v>5</v>
      </c>
      <c r="O9" s="95">
        <v>5</v>
      </c>
      <c r="P9" s="95"/>
      <c r="Q9" s="96">
        <f>SUM(K9:P9) / 6</f>
        <v>2.1666666666666665</v>
      </c>
      <c r="R9" s="95"/>
      <c r="S9" s="95">
        <v>1</v>
      </c>
      <c r="T9" s="95">
        <v>0</v>
      </c>
      <c r="U9" s="95">
        <v>5</v>
      </c>
      <c r="V9" s="96">
        <f>SUM(R9:U9) / 4</f>
        <v>1.5</v>
      </c>
      <c r="W9" s="103">
        <f>Q9*V9</f>
        <v>3.25</v>
      </c>
      <c r="X9" s="104" t="s">
        <v>93</v>
      </c>
    </row>
    <row r="10" spans="1:24" ht="33.75">
      <c r="A10" s="102"/>
      <c r="B10" s="102" t="s">
        <v>327</v>
      </c>
      <c r="C10" s="102" t="s">
        <v>327</v>
      </c>
      <c r="D10" s="102" t="s">
        <v>327</v>
      </c>
      <c r="E10" s="102" t="s">
        <v>327</v>
      </c>
      <c r="F10" s="102" t="s">
        <v>327</v>
      </c>
      <c r="G10" s="102" t="s">
        <v>327</v>
      </c>
      <c r="H10" s="102" t="s">
        <v>327</v>
      </c>
      <c r="I10" s="102" t="s">
        <v>312</v>
      </c>
      <c r="J10" s="105" t="s">
        <v>390</v>
      </c>
      <c r="K10" s="95"/>
      <c r="L10" s="95"/>
      <c r="M10" s="95"/>
      <c r="N10" s="95"/>
      <c r="O10" s="95"/>
      <c r="P10" s="95"/>
      <c r="Q10" s="96"/>
      <c r="R10" s="95"/>
      <c r="S10" s="95"/>
      <c r="T10" s="95"/>
      <c r="U10" s="95"/>
      <c r="V10" s="96"/>
      <c r="W10" s="103"/>
      <c r="X10" s="104"/>
    </row>
    <row r="11" spans="1:24" ht="45">
      <c r="A11" s="102"/>
      <c r="B11" s="102" t="s">
        <v>327</v>
      </c>
      <c r="C11" s="102" t="s">
        <v>105</v>
      </c>
      <c r="D11" s="102" t="s">
        <v>327</v>
      </c>
      <c r="E11" s="102" t="s">
        <v>387</v>
      </c>
      <c r="F11" s="102" t="s">
        <v>184</v>
      </c>
      <c r="G11" s="102" t="s">
        <v>391</v>
      </c>
      <c r="H11" s="102" t="s">
        <v>327</v>
      </c>
      <c r="I11" s="102" t="s">
        <v>96</v>
      </c>
      <c r="J11" s="102" t="s">
        <v>392</v>
      </c>
      <c r="K11" s="95">
        <v>4</v>
      </c>
      <c r="L11" s="95">
        <v>2</v>
      </c>
      <c r="M11" s="95">
        <v>1</v>
      </c>
      <c r="N11" s="95">
        <v>1</v>
      </c>
      <c r="O11" s="95">
        <v>1</v>
      </c>
      <c r="P11" s="95">
        <v>1</v>
      </c>
      <c r="Q11" s="103">
        <f t="shared" ref="Q11:Q17" si="0">SUM(K11:P11) / 6</f>
        <v>1.6666666666666667</v>
      </c>
      <c r="R11" s="95">
        <v>5</v>
      </c>
      <c r="S11" s="95">
        <v>1</v>
      </c>
      <c r="T11" s="95">
        <v>0</v>
      </c>
      <c r="U11" s="95">
        <v>5</v>
      </c>
      <c r="V11" s="96">
        <f>SUM(R11:U11) / 4</f>
        <v>2.75</v>
      </c>
      <c r="W11" s="103">
        <f>Q11*V11</f>
        <v>4.5833333333333339</v>
      </c>
      <c r="X11" s="104"/>
    </row>
    <row r="12" spans="1:24" ht="67.5">
      <c r="A12" s="102"/>
      <c r="B12" s="102" t="s">
        <v>327</v>
      </c>
      <c r="C12" s="102" t="s">
        <v>327</v>
      </c>
      <c r="D12" s="102" t="s">
        <v>327</v>
      </c>
      <c r="E12" s="102" t="s">
        <v>327</v>
      </c>
      <c r="F12" s="102" t="s">
        <v>327</v>
      </c>
      <c r="G12" s="102" t="s">
        <v>291</v>
      </c>
      <c r="H12" s="102" t="s">
        <v>327</v>
      </c>
      <c r="I12" s="102" t="s">
        <v>334</v>
      </c>
      <c r="J12" s="102" t="s">
        <v>393</v>
      </c>
      <c r="K12" s="95"/>
      <c r="L12" s="95">
        <v>2</v>
      </c>
      <c r="M12" s="95">
        <v>1</v>
      </c>
      <c r="N12" s="95">
        <v>1</v>
      </c>
      <c r="O12" s="95">
        <v>1</v>
      </c>
      <c r="P12" s="95">
        <v>1</v>
      </c>
      <c r="Q12" s="103">
        <f t="shared" si="0"/>
        <v>1</v>
      </c>
      <c r="R12" s="95">
        <v>5</v>
      </c>
      <c r="S12" s="95">
        <v>1</v>
      </c>
      <c r="T12" s="95">
        <v>0</v>
      </c>
      <c r="U12" s="95">
        <v>5</v>
      </c>
      <c r="V12" s="96">
        <f>SUM(R12:U12) / 4</f>
        <v>2.75</v>
      </c>
      <c r="W12" s="103">
        <f>Q12*V12</f>
        <v>2.75</v>
      </c>
      <c r="X12" s="104"/>
    </row>
    <row r="13" spans="1:24" ht="33.75">
      <c r="A13" s="102"/>
      <c r="B13" s="102" t="s">
        <v>327</v>
      </c>
      <c r="C13" s="102" t="s">
        <v>42</v>
      </c>
      <c r="D13" s="102" t="s">
        <v>327</v>
      </c>
      <c r="E13" s="102" t="s">
        <v>394</v>
      </c>
      <c r="F13" s="102" t="s">
        <v>335</v>
      </c>
      <c r="G13" s="102" t="s">
        <v>43</v>
      </c>
      <c r="H13" s="102" t="s">
        <v>97</v>
      </c>
      <c r="I13" s="102" t="s">
        <v>114</v>
      </c>
      <c r="J13" s="102" t="s">
        <v>395</v>
      </c>
      <c r="K13" s="95">
        <v>2</v>
      </c>
      <c r="L13" s="95">
        <v>2</v>
      </c>
      <c r="M13" s="95">
        <v>1</v>
      </c>
      <c r="N13" s="95">
        <v>1</v>
      </c>
      <c r="O13" s="95">
        <v>1</v>
      </c>
      <c r="P13" s="95">
        <v>3</v>
      </c>
      <c r="Q13" s="103">
        <f t="shared" si="0"/>
        <v>1.6666666666666667</v>
      </c>
      <c r="R13" s="95">
        <v>5</v>
      </c>
      <c r="S13" s="95">
        <v>1</v>
      </c>
      <c r="T13" s="95">
        <v>0</v>
      </c>
      <c r="U13" s="95">
        <v>3</v>
      </c>
      <c r="V13" s="103">
        <f>SUM(R13:U13) / 4</f>
        <v>2.25</v>
      </c>
      <c r="W13" s="96">
        <f>Q13*V13</f>
        <v>3.75</v>
      </c>
      <c r="X13" s="104"/>
    </row>
    <row r="14" spans="1:24">
      <c r="A14" s="102" t="s">
        <v>3</v>
      </c>
      <c r="B14" s="102" t="s">
        <v>327</v>
      </c>
      <c r="C14" s="102" t="s">
        <v>327</v>
      </c>
      <c r="D14" s="102" t="s">
        <v>327</v>
      </c>
      <c r="E14" s="102" t="s">
        <v>327</v>
      </c>
      <c r="F14" s="102" t="s">
        <v>327</v>
      </c>
      <c r="G14" s="102" t="s">
        <v>327</v>
      </c>
      <c r="H14" s="102" t="s">
        <v>327</v>
      </c>
      <c r="I14" s="102" t="s">
        <v>327</v>
      </c>
      <c r="J14" s="102" t="s">
        <v>327</v>
      </c>
      <c r="K14" s="95"/>
      <c r="L14" s="95"/>
      <c r="M14" s="95"/>
      <c r="N14" s="95"/>
      <c r="O14" s="95"/>
      <c r="P14" s="95"/>
      <c r="Q14" s="103">
        <f t="shared" si="0"/>
        <v>0</v>
      </c>
      <c r="R14" s="95"/>
      <c r="S14" s="95"/>
      <c r="T14" s="95"/>
      <c r="U14" s="95"/>
      <c r="V14" s="103"/>
      <c r="W14" s="96"/>
      <c r="X14" s="104"/>
    </row>
    <row r="15" spans="1:24" ht="22.5">
      <c r="A15" s="102"/>
      <c r="B15" s="102" t="s">
        <v>95</v>
      </c>
      <c r="C15" s="102" t="s">
        <v>327</v>
      </c>
      <c r="D15" s="102" t="s">
        <v>327</v>
      </c>
      <c r="E15" s="102" t="s">
        <v>327</v>
      </c>
      <c r="F15" s="102" t="s">
        <v>327</v>
      </c>
      <c r="G15" s="102" t="s">
        <v>327</v>
      </c>
      <c r="H15" s="102" t="s">
        <v>327</v>
      </c>
      <c r="I15" s="102" t="s">
        <v>327</v>
      </c>
      <c r="J15" s="102" t="s">
        <v>327</v>
      </c>
      <c r="K15" s="95"/>
      <c r="L15" s="95"/>
      <c r="M15" s="95"/>
      <c r="N15" s="95"/>
      <c r="O15" s="95"/>
      <c r="P15" s="95"/>
      <c r="Q15" s="103">
        <f t="shared" si="0"/>
        <v>0</v>
      </c>
      <c r="R15" s="95"/>
      <c r="S15" s="95"/>
      <c r="T15" s="95"/>
      <c r="U15" s="95"/>
      <c r="V15" s="103"/>
      <c r="W15" s="96"/>
      <c r="X15" s="104"/>
    </row>
    <row r="16" spans="1:24" ht="33.75">
      <c r="A16" s="102"/>
      <c r="B16" s="102" t="s">
        <v>327</v>
      </c>
      <c r="C16" s="102" t="s">
        <v>327</v>
      </c>
      <c r="D16" s="102" t="s">
        <v>15</v>
      </c>
      <c r="E16" s="102" t="s">
        <v>163</v>
      </c>
      <c r="F16" s="102" t="s">
        <v>396</v>
      </c>
      <c r="G16" s="102" t="s">
        <v>292</v>
      </c>
      <c r="H16" s="102" t="s">
        <v>188</v>
      </c>
      <c r="I16" s="102" t="s">
        <v>191</v>
      </c>
      <c r="J16" s="102" t="s">
        <v>397</v>
      </c>
      <c r="K16" s="95">
        <v>2</v>
      </c>
      <c r="L16" s="95">
        <v>2</v>
      </c>
      <c r="M16" s="95">
        <v>1</v>
      </c>
      <c r="N16" s="95">
        <v>2</v>
      </c>
      <c r="O16" s="95">
        <v>1</v>
      </c>
      <c r="P16" s="95">
        <v>3</v>
      </c>
      <c r="Q16" s="103">
        <f t="shared" si="0"/>
        <v>1.8333333333333333</v>
      </c>
      <c r="R16" s="95">
        <v>1</v>
      </c>
      <c r="S16" s="95">
        <v>1</v>
      </c>
      <c r="T16" s="95">
        <v>0</v>
      </c>
      <c r="U16" s="95">
        <v>5</v>
      </c>
      <c r="V16" s="103">
        <f>SUM(R16:U16) / 4</f>
        <v>1.75</v>
      </c>
      <c r="W16" s="96">
        <f>Q16*V16</f>
        <v>3.208333333333333</v>
      </c>
      <c r="X16" s="104"/>
    </row>
    <row r="17" spans="1:24" ht="56.25">
      <c r="A17" s="102"/>
      <c r="B17" s="102" t="s">
        <v>327</v>
      </c>
      <c r="C17" s="102" t="s">
        <v>327</v>
      </c>
      <c r="D17" s="102" t="s">
        <v>17</v>
      </c>
      <c r="E17" s="102" t="s">
        <v>141</v>
      </c>
      <c r="F17" s="102" t="s">
        <v>396</v>
      </c>
      <c r="G17" s="110" t="s">
        <v>293</v>
      </c>
      <c r="H17" s="102" t="s">
        <v>336</v>
      </c>
      <c r="I17" s="102" t="s">
        <v>337</v>
      </c>
      <c r="J17" s="102" t="s">
        <v>398</v>
      </c>
      <c r="K17" s="95">
        <v>2</v>
      </c>
      <c r="L17" s="95">
        <v>5</v>
      </c>
      <c r="M17" s="95">
        <v>1</v>
      </c>
      <c r="N17" s="95">
        <v>3</v>
      </c>
      <c r="O17" s="95">
        <v>1</v>
      </c>
      <c r="P17" s="95">
        <v>3</v>
      </c>
      <c r="Q17" s="103">
        <f t="shared" si="0"/>
        <v>2.5</v>
      </c>
      <c r="R17" s="95">
        <v>1</v>
      </c>
      <c r="S17" s="95">
        <v>1</v>
      </c>
      <c r="T17" s="95">
        <v>2</v>
      </c>
      <c r="U17" s="95">
        <v>3</v>
      </c>
      <c r="V17" s="96">
        <f>SUM(R17:U17) / 4</f>
        <v>1.75</v>
      </c>
      <c r="W17" s="103">
        <f>Q17*V17</f>
        <v>4.375</v>
      </c>
      <c r="X17" s="111"/>
    </row>
    <row r="18" spans="1:24" s="94" customFormat="1">
      <c r="A18" s="105"/>
      <c r="B18" s="105" t="s">
        <v>327</v>
      </c>
      <c r="C18" s="105" t="s">
        <v>327</v>
      </c>
      <c r="D18" s="105" t="s">
        <v>327</v>
      </c>
      <c r="E18" s="105" t="s">
        <v>327</v>
      </c>
      <c r="F18" s="105" t="s">
        <v>327</v>
      </c>
      <c r="G18" s="105" t="s">
        <v>327</v>
      </c>
      <c r="H18" s="105" t="s">
        <v>297</v>
      </c>
      <c r="I18" s="105" t="s">
        <v>313</v>
      </c>
      <c r="J18" s="105" t="s">
        <v>327</v>
      </c>
      <c r="K18" s="106"/>
      <c r="L18" s="106"/>
      <c r="M18" s="106"/>
      <c r="N18" s="106"/>
      <c r="O18" s="106"/>
      <c r="P18" s="106"/>
      <c r="Q18" s="107"/>
      <c r="R18" s="106"/>
      <c r="S18" s="106"/>
      <c r="T18" s="106"/>
      <c r="U18" s="106"/>
      <c r="V18" s="108"/>
      <c r="W18" s="107"/>
      <c r="X18" s="112"/>
    </row>
    <row r="19" spans="1:24" ht="45">
      <c r="A19" s="102"/>
      <c r="B19" s="102" t="s">
        <v>327</v>
      </c>
      <c r="C19" s="102" t="s">
        <v>327</v>
      </c>
      <c r="D19" s="102" t="s">
        <v>338</v>
      </c>
      <c r="E19" s="102" t="s">
        <v>164</v>
      </c>
      <c r="F19" s="102" t="s">
        <v>236</v>
      </c>
      <c r="G19" s="102" t="s">
        <v>294</v>
      </c>
      <c r="H19" s="102" t="s">
        <v>298</v>
      </c>
      <c r="I19" s="102" t="s">
        <v>314</v>
      </c>
      <c r="J19" s="102" t="s">
        <v>339</v>
      </c>
      <c r="K19" s="95">
        <v>2</v>
      </c>
      <c r="L19" s="95">
        <v>2</v>
      </c>
      <c r="M19" s="95">
        <v>1</v>
      </c>
      <c r="N19" s="95">
        <v>1</v>
      </c>
      <c r="O19" s="95">
        <v>1</v>
      </c>
      <c r="P19" s="95">
        <v>5</v>
      </c>
      <c r="Q19" s="103">
        <f>SUM(K19:P19) / 6</f>
        <v>2</v>
      </c>
      <c r="R19" s="95">
        <v>1</v>
      </c>
      <c r="S19" s="95">
        <v>1</v>
      </c>
      <c r="T19" s="95">
        <v>2</v>
      </c>
      <c r="U19" s="95">
        <v>5</v>
      </c>
      <c r="V19" s="96">
        <f>SUM(R19:U19) / 4</f>
        <v>2.25</v>
      </c>
      <c r="W19" s="103">
        <f>Q19*V19</f>
        <v>4.5</v>
      </c>
      <c r="X19" s="104"/>
    </row>
    <row r="20" spans="1:24">
      <c r="A20" s="102"/>
      <c r="B20" s="102" t="s">
        <v>327</v>
      </c>
      <c r="C20" s="102" t="s">
        <v>327</v>
      </c>
      <c r="D20" s="102" t="s">
        <v>327</v>
      </c>
      <c r="E20" s="102" t="s">
        <v>327</v>
      </c>
      <c r="F20" s="102" t="s">
        <v>327</v>
      </c>
      <c r="G20" s="102" t="s">
        <v>327</v>
      </c>
      <c r="H20" s="105" t="s">
        <v>297</v>
      </c>
      <c r="I20" s="102" t="s">
        <v>313</v>
      </c>
      <c r="J20" s="102" t="s">
        <v>324</v>
      </c>
      <c r="K20" s="95"/>
      <c r="L20" s="95"/>
      <c r="M20" s="95"/>
      <c r="N20" s="95"/>
      <c r="O20" s="95"/>
      <c r="P20" s="95"/>
      <c r="Q20" s="103"/>
      <c r="R20" s="95"/>
      <c r="S20" s="95"/>
      <c r="T20" s="95"/>
      <c r="U20" s="95"/>
      <c r="V20" s="96"/>
      <c r="W20" s="103"/>
      <c r="X20" s="104"/>
    </row>
    <row r="21" spans="1:24" s="94" customFormat="1" ht="56.25">
      <c r="A21" s="105"/>
      <c r="B21" s="105" t="s">
        <v>327</v>
      </c>
      <c r="C21" s="105" t="s">
        <v>327</v>
      </c>
      <c r="D21" s="105" t="s">
        <v>327</v>
      </c>
      <c r="E21" s="105" t="s">
        <v>327</v>
      </c>
      <c r="F21" s="105" t="s">
        <v>327</v>
      </c>
      <c r="G21" s="105" t="s">
        <v>399</v>
      </c>
      <c r="H21" s="105" t="s">
        <v>327</v>
      </c>
      <c r="I21" s="105" t="s">
        <v>327</v>
      </c>
      <c r="J21" s="105" t="s">
        <v>327</v>
      </c>
      <c r="K21" s="106"/>
      <c r="L21" s="106"/>
      <c r="M21" s="106"/>
      <c r="N21" s="106"/>
      <c r="O21" s="106"/>
      <c r="P21" s="106"/>
      <c r="Q21" s="107"/>
      <c r="R21" s="106"/>
      <c r="S21" s="106"/>
      <c r="T21" s="106"/>
      <c r="U21" s="106"/>
      <c r="V21" s="108"/>
      <c r="W21" s="107"/>
      <c r="X21" s="109"/>
    </row>
    <row r="22" spans="1:24">
      <c r="A22" s="102"/>
      <c r="B22" s="102" t="s">
        <v>327</v>
      </c>
      <c r="C22" s="102" t="s">
        <v>327</v>
      </c>
      <c r="D22" s="102" t="s">
        <v>327</v>
      </c>
      <c r="E22" s="102" t="s">
        <v>327</v>
      </c>
      <c r="F22" s="102" t="s">
        <v>327</v>
      </c>
      <c r="G22" s="102" t="s">
        <v>327</v>
      </c>
      <c r="H22" s="102" t="s">
        <v>327</v>
      </c>
      <c r="I22" s="102" t="s">
        <v>327</v>
      </c>
      <c r="J22" s="102" t="s">
        <v>327</v>
      </c>
      <c r="K22" s="95"/>
      <c r="L22" s="95">
        <v>2</v>
      </c>
      <c r="M22" s="95">
        <v>1</v>
      </c>
      <c r="N22" s="95">
        <v>2</v>
      </c>
      <c r="O22" s="95">
        <v>1</v>
      </c>
      <c r="P22" s="95">
        <v>3</v>
      </c>
      <c r="Q22" s="103">
        <f>SUM(K22:P22) / 6</f>
        <v>1.5</v>
      </c>
      <c r="R22" s="95">
        <v>1</v>
      </c>
      <c r="S22" s="95">
        <v>1</v>
      </c>
      <c r="T22" s="95">
        <v>0</v>
      </c>
      <c r="U22" s="95">
        <v>5</v>
      </c>
      <c r="V22" s="96">
        <f>SUM(R22:U22) / 4</f>
        <v>1.75</v>
      </c>
      <c r="W22" s="103">
        <f t="shared" ref="W22:W71" si="1">Q22+V22</f>
        <v>3.25</v>
      </c>
      <c r="X22" s="104"/>
    </row>
    <row r="23" spans="1:24" ht="45">
      <c r="A23" s="102"/>
      <c r="B23" s="102" t="s">
        <v>65</v>
      </c>
      <c r="C23" s="102" t="s">
        <v>327</v>
      </c>
      <c r="D23" s="102" t="s">
        <v>327</v>
      </c>
      <c r="E23" s="102" t="s">
        <v>327</v>
      </c>
      <c r="F23" s="102" t="s">
        <v>327</v>
      </c>
      <c r="G23" s="102" t="s">
        <v>327</v>
      </c>
      <c r="H23" s="102" t="s">
        <v>327</v>
      </c>
      <c r="I23" s="102" t="s">
        <v>327</v>
      </c>
      <c r="J23" s="102" t="s">
        <v>327</v>
      </c>
      <c r="K23" s="95"/>
      <c r="L23" s="95"/>
      <c r="M23" s="95"/>
      <c r="N23" s="95"/>
      <c r="O23" s="95"/>
      <c r="P23" s="95"/>
      <c r="Q23" s="103"/>
      <c r="R23" s="95"/>
      <c r="S23" s="95"/>
      <c r="T23" s="95"/>
      <c r="U23" s="95"/>
      <c r="V23" s="103"/>
      <c r="W23" s="96"/>
      <c r="X23" s="104"/>
    </row>
    <row r="24" spans="1:24" ht="56.25">
      <c r="A24" s="102"/>
      <c r="B24" s="102" t="s">
        <v>327</v>
      </c>
      <c r="C24" s="102" t="s">
        <v>20</v>
      </c>
      <c r="D24" s="102" t="s">
        <v>327</v>
      </c>
      <c r="E24" s="102" t="s">
        <v>340</v>
      </c>
      <c r="F24" s="102" t="s">
        <v>327</v>
      </c>
      <c r="G24" s="102" t="s">
        <v>341</v>
      </c>
      <c r="H24" s="102" t="s">
        <v>299</v>
      </c>
      <c r="I24" s="102" t="s">
        <v>315</v>
      </c>
      <c r="J24" s="102" t="s">
        <v>400</v>
      </c>
      <c r="K24" s="95">
        <v>2</v>
      </c>
      <c r="L24" s="95">
        <v>2</v>
      </c>
      <c r="M24" s="95">
        <v>1</v>
      </c>
      <c r="N24" s="95">
        <v>1</v>
      </c>
      <c r="O24" s="95">
        <v>1</v>
      </c>
      <c r="P24" s="95">
        <v>2</v>
      </c>
      <c r="Q24" s="103">
        <f>SUM(K24:P24) / 6</f>
        <v>1.5</v>
      </c>
      <c r="R24" s="95">
        <v>4</v>
      </c>
      <c r="S24" s="95">
        <v>1</v>
      </c>
      <c r="T24" s="95">
        <v>4</v>
      </c>
      <c r="U24" s="95">
        <v>3</v>
      </c>
      <c r="V24" s="103">
        <f>SUM(R24:U24) / 4</f>
        <v>3</v>
      </c>
      <c r="W24" s="96">
        <f>Q24*V24</f>
        <v>4.5</v>
      </c>
      <c r="X24" s="104"/>
    </row>
    <row r="25" spans="1:24" s="94" customFormat="1" ht="56.25">
      <c r="A25" s="105"/>
      <c r="B25" s="105" t="s">
        <v>327</v>
      </c>
      <c r="C25" s="105" t="s">
        <v>327</v>
      </c>
      <c r="D25" s="105" t="s">
        <v>327</v>
      </c>
      <c r="E25" s="105" t="s">
        <v>327</v>
      </c>
      <c r="F25" s="105" t="s">
        <v>327</v>
      </c>
      <c r="G25" s="105" t="s">
        <v>327</v>
      </c>
      <c r="H25" s="105" t="s">
        <v>300</v>
      </c>
      <c r="I25" s="113" t="s">
        <v>342</v>
      </c>
      <c r="J25" s="105" t="s">
        <v>401</v>
      </c>
      <c r="K25" s="106"/>
      <c r="L25" s="106"/>
      <c r="M25" s="106"/>
      <c r="N25" s="106"/>
      <c r="O25" s="106"/>
      <c r="P25" s="106"/>
      <c r="Q25" s="107"/>
      <c r="R25" s="106"/>
      <c r="S25" s="106"/>
      <c r="T25" s="106"/>
      <c r="U25" s="106"/>
      <c r="V25" s="107"/>
      <c r="W25" s="108"/>
      <c r="X25" s="109"/>
    </row>
    <row r="26" spans="1:24" s="94" customFormat="1" ht="22.5">
      <c r="A26" s="105"/>
      <c r="B26" s="105" t="s">
        <v>327</v>
      </c>
      <c r="C26" s="105" t="s">
        <v>327</v>
      </c>
      <c r="D26" s="105" t="s">
        <v>327</v>
      </c>
      <c r="E26" s="105" t="s">
        <v>327</v>
      </c>
      <c r="F26" s="105" t="s">
        <v>327</v>
      </c>
      <c r="G26" s="105" t="s">
        <v>327</v>
      </c>
      <c r="H26" s="105" t="s">
        <v>343</v>
      </c>
      <c r="I26" s="113" t="s">
        <v>316</v>
      </c>
      <c r="J26" s="105" t="s">
        <v>325</v>
      </c>
      <c r="K26" s="106"/>
      <c r="L26" s="106"/>
      <c r="M26" s="106"/>
      <c r="N26" s="106"/>
      <c r="O26" s="106"/>
      <c r="P26" s="106"/>
      <c r="Q26" s="107"/>
      <c r="R26" s="106"/>
      <c r="S26" s="106"/>
      <c r="T26" s="106"/>
      <c r="U26" s="106"/>
      <c r="V26" s="107"/>
      <c r="W26" s="108"/>
      <c r="X26" s="109"/>
    </row>
    <row r="27" spans="1:24" ht="56.25">
      <c r="A27" s="102"/>
      <c r="B27" s="102" t="s">
        <v>327</v>
      </c>
      <c r="C27" s="102" t="s">
        <v>344</v>
      </c>
      <c r="D27" s="102" t="s">
        <v>21</v>
      </c>
      <c r="E27" s="102" t="s">
        <v>345</v>
      </c>
      <c r="F27" s="102" t="s">
        <v>327</v>
      </c>
      <c r="G27" s="102" t="s">
        <v>346</v>
      </c>
      <c r="H27" s="102" t="s">
        <v>299</v>
      </c>
      <c r="I27" s="102" t="s">
        <v>315</v>
      </c>
      <c r="J27" s="102" t="s">
        <v>400</v>
      </c>
      <c r="K27" s="95">
        <v>2</v>
      </c>
      <c r="L27" s="95">
        <v>5</v>
      </c>
      <c r="M27" s="95">
        <v>1</v>
      </c>
      <c r="N27" s="95">
        <v>5</v>
      </c>
      <c r="O27" s="95">
        <v>5</v>
      </c>
      <c r="P27" s="95">
        <v>4</v>
      </c>
      <c r="Q27" s="103">
        <f>SUM(K27:P27) / 6</f>
        <v>3.6666666666666665</v>
      </c>
      <c r="R27" s="95">
        <v>1</v>
      </c>
      <c r="S27" s="95">
        <v>1</v>
      </c>
      <c r="T27" s="95">
        <v>2</v>
      </c>
      <c r="U27" s="95">
        <v>3</v>
      </c>
      <c r="V27" s="103">
        <f>SUM(R27:U27) / 4</f>
        <v>1.75</v>
      </c>
      <c r="W27" s="96">
        <f>Q27*V27</f>
        <v>6.4166666666666661</v>
      </c>
      <c r="X27" s="104" t="s">
        <v>93</v>
      </c>
    </row>
    <row r="28" spans="1:24" ht="56.25">
      <c r="A28" s="102"/>
      <c r="B28" s="102" t="s">
        <v>327</v>
      </c>
      <c r="C28" s="102" t="s">
        <v>327</v>
      </c>
      <c r="D28" s="102" t="s">
        <v>327</v>
      </c>
      <c r="E28" s="102" t="s">
        <v>327</v>
      </c>
      <c r="F28" s="102" t="s">
        <v>327</v>
      </c>
      <c r="G28" s="102" t="s">
        <v>327</v>
      </c>
      <c r="H28" s="105" t="s">
        <v>300</v>
      </c>
      <c r="I28" s="113" t="s">
        <v>342</v>
      </c>
      <c r="J28" s="105" t="s">
        <v>401</v>
      </c>
      <c r="K28" s="95"/>
      <c r="L28" s="95"/>
      <c r="M28" s="95"/>
      <c r="N28" s="95"/>
      <c r="O28" s="95"/>
      <c r="P28" s="95"/>
      <c r="Q28" s="103"/>
      <c r="R28" s="95"/>
      <c r="S28" s="95"/>
      <c r="T28" s="95"/>
      <c r="U28" s="95"/>
      <c r="V28" s="103"/>
      <c r="W28" s="96"/>
      <c r="X28" s="104"/>
    </row>
    <row r="29" spans="1:24" ht="22.5">
      <c r="A29" s="102"/>
      <c r="B29" s="102" t="s">
        <v>327</v>
      </c>
      <c r="C29" s="102" t="s">
        <v>327</v>
      </c>
      <c r="D29" s="102" t="s">
        <v>327</v>
      </c>
      <c r="E29" s="102" t="s">
        <v>327</v>
      </c>
      <c r="F29" s="102" t="s">
        <v>327</v>
      </c>
      <c r="G29" s="102" t="s">
        <v>327</v>
      </c>
      <c r="H29" s="105" t="s">
        <v>343</v>
      </c>
      <c r="I29" s="113" t="s">
        <v>316</v>
      </c>
      <c r="J29" s="105" t="s">
        <v>325</v>
      </c>
      <c r="K29" s="95"/>
      <c r="L29" s="95"/>
      <c r="M29" s="95"/>
      <c r="N29" s="95"/>
      <c r="O29" s="95"/>
      <c r="P29" s="95"/>
      <c r="Q29" s="103"/>
      <c r="R29" s="95"/>
      <c r="S29" s="95"/>
      <c r="T29" s="95"/>
      <c r="U29" s="95"/>
      <c r="V29" s="103"/>
      <c r="W29" s="96"/>
      <c r="X29" s="104"/>
    </row>
    <row r="30" spans="1:24" s="94" customFormat="1" ht="45">
      <c r="A30" s="105"/>
      <c r="B30" s="105" t="s">
        <v>327</v>
      </c>
      <c r="C30" s="105" t="s">
        <v>327</v>
      </c>
      <c r="D30" s="105" t="s">
        <v>327</v>
      </c>
      <c r="E30" s="105" t="s">
        <v>327</v>
      </c>
      <c r="F30" s="105" t="s">
        <v>327</v>
      </c>
      <c r="G30" s="105" t="s">
        <v>27</v>
      </c>
      <c r="H30" s="105" t="s">
        <v>327</v>
      </c>
      <c r="I30" s="105" t="s">
        <v>327</v>
      </c>
      <c r="J30" s="105" t="s">
        <v>327</v>
      </c>
      <c r="K30" s="106"/>
      <c r="L30" s="106"/>
      <c r="M30" s="106"/>
      <c r="N30" s="106"/>
      <c r="O30" s="106"/>
      <c r="P30" s="106"/>
      <c r="Q30" s="107"/>
      <c r="R30" s="106"/>
      <c r="S30" s="106"/>
      <c r="T30" s="106"/>
      <c r="U30" s="106"/>
      <c r="V30" s="107"/>
      <c r="W30" s="108"/>
      <c r="X30" s="109"/>
    </row>
    <row r="31" spans="1:24" s="94" customFormat="1" ht="33.75">
      <c r="A31" s="105"/>
      <c r="B31" s="105" t="s">
        <v>327</v>
      </c>
      <c r="C31" s="105" t="s">
        <v>327</v>
      </c>
      <c r="D31" s="105" t="s">
        <v>327</v>
      </c>
      <c r="E31" s="105" t="s">
        <v>327</v>
      </c>
      <c r="F31" s="105" t="s">
        <v>327</v>
      </c>
      <c r="G31" s="105" t="s">
        <v>295</v>
      </c>
      <c r="H31" s="105" t="s">
        <v>327</v>
      </c>
      <c r="I31" s="105" t="s">
        <v>327</v>
      </c>
      <c r="J31" s="105" t="s">
        <v>327</v>
      </c>
      <c r="K31" s="106"/>
      <c r="L31" s="106"/>
      <c r="M31" s="106"/>
      <c r="N31" s="106"/>
      <c r="O31" s="106"/>
      <c r="P31" s="106"/>
      <c r="Q31" s="107"/>
      <c r="R31" s="106"/>
      <c r="S31" s="106"/>
      <c r="T31" s="106"/>
      <c r="U31" s="106"/>
      <c r="V31" s="107"/>
      <c r="W31" s="108"/>
      <c r="X31" s="109"/>
    </row>
    <row r="32" spans="1:24" ht="33.75">
      <c r="A32" s="102" t="s">
        <v>22</v>
      </c>
      <c r="B32" s="102" t="s">
        <v>327</v>
      </c>
      <c r="C32" s="102" t="s">
        <v>327</v>
      </c>
      <c r="D32" s="102" t="s">
        <v>327</v>
      </c>
      <c r="E32" s="102" t="s">
        <v>327</v>
      </c>
      <c r="F32" s="102" t="s">
        <v>327</v>
      </c>
      <c r="G32" s="102" t="s">
        <v>327</v>
      </c>
      <c r="H32" s="102" t="s">
        <v>327</v>
      </c>
      <c r="I32" s="102" t="s">
        <v>327</v>
      </c>
      <c r="J32" s="102" t="s">
        <v>327</v>
      </c>
      <c r="K32" s="95"/>
      <c r="L32" s="95"/>
      <c r="M32" s="95"/>
      <c r="N32" s="95"/>
      <c r="O32" s="95"/>
      <c r="P32" s="95"/>
      <c r="Q32" s="103">
        <f>SUM(K32:P32) / 6</f>
        <v>0</v>
      </c>
      <c r="R32" s="95"/>
      <c r="S32" s="95"/>
      <c r="T32" s="95"/>
      <c r="U32" s="95"/>
      <c r="V32" s="103">
        <f>SUM(R32:U32) / 4</f>
        <v>0</v>
      </c>
      <c r="W32" s="96"/>
      <c r="X32" s="104"/>
    </row>
    <row r="33" spans="1:24">
      <c r="A33" s="102"/>
      <c r="B33" s="102" t="s">
        <v>100</v>
      </c>
      <c r="C33" s="102" t="s">
        <v>327</v>
      </c>
      <c r="D33" s="102" t="s">
        <v>327</v>
      </c>
      <c r="E33" s="102" t="s">
        <v>327</v>
      </c>
      <c r="F33" s="102" t="s">
        <v>402</v>
      </c>
      <c r="G33" s="102" t="s">
        <v>327</v>
      </c>
      <c r="H33" s="102" t="s">
        <v>327</v>
      </c>
      <c r="I33" s="102" t="s">
        <v>327</v>
      </c>
      <c r="J33" s="102" t="s">
        <v>327</v>
      </c>
      <c r="K33" s="95"/>
      <c r="L33" s="95"/>
      <c r="M33" s="95"/>
      <c r="N33" s="95"/>
      <c r="O33" s="95"/>
      <c r="P33" s="95"/>
      <c r="Q33" s="96"/>
      <c r="R33" s="95"/>
      <c r="S33" s="95"/>
      <c r="T33" s="95"/>
      <c r="U33" s="95"/>
      <c r="V33" s="96"/>
      <c r="W33" s="96"/>
      <c r="X33" s="104"/>
    </row>
    <row r="34" spans="1:24" ht="22.5">
      <c r="A34" s="102"/>
      <c r="B34" s="102" t="s">
        <v>327</v>
      </c>
      <c r="C34" s="102" t="s">
        <v>327</v>
      </c>
      <c r="D34" s="102" t="s">
        <v>327</v>
      </c>
      <c r="E34" s="102" t="s">
        <v>327</v>
      </c>
      <c r="F34" s="102" t="s">
        <v>403</v>
      </c>
      <c r="G34" s="102" t="s">
        <v>327</v>
      </c>
      <c r="H34" s="102" t="s">
        <v>327</v>
      </c>
      <c r="I34" s="102" t="s">
        <v>327</v>
      </c>
      <c r="J34" s="102" t="s">
        <v>327</v>
      </c>
      <c r="K34" s="95"/>
      <c r="L34" s="95"/>
      <c r="M34" s="95"/>
      <c r="N34" s="95"/>
      <c r="O34" s="95"/>
      <c r="P34" s="95"/>
      <c r="Q34" s="103"/>
      <c r="R34" s="95"/>
      <c r="S34" s="95"/>
      <c r="T34" s="95"/>
      <c r="U34" s="95"/>
      <c r="V34" s="103"/>
      <c r="W34" s="96"/>
      <c r="X34" s="104"/>
    </row>
    <row r="35" spans="1:24" ht="67.5">
      <c r="A35" s="102"/>
      <c r="B35" s="102" t="s">
        <v>327</v>
      </c>
      <c r="C35" s="102" t="s">
        <v>327</v>
      </c>
      <c r="D35" s="102" t="s">
        <v>327</v>
      </c>
      <c r="E35" s="102" t="s">
        <v>327</v>
      </c>
      <c r="F35" s="113" t="s">
        <v>404</v>
      </c>
      <c r="G35" s="102" t="s">
        <v>327</v>
      </c>
      <c r="H35" s="102" t="s">
        <v>327</v>
      </c>
      <c r="I35" s="102" t="s">
        <v>327</v>
      </c>
      <c r="J35" s="102" t="s">
        <v>327</v>
      </c>
      <c r="K35" s="95"/>
      <c r="L35" s="95"/>
      <c r="M35" s="95"/>
      <c r="N35" s="95"/>
      <c r="O35" s="95"/>
      <c r="P35" s="95"/>
      <c r="Q35" s="103"/>
      <c r="R35" s="95"/>
      <c r="S35" s="95"/>
      <c r="T35" s="95"/>
      <c r="U35" s="95"/>
      <c r="V35" s="103"/>
      <c r="W35" s="96"/>
      <c r="X35" s="104"/>
    </row>
    <row r="36" spans="1:24">
      <c r="A36" s="102"/>
      <c r="B36" s="102" t="s">
        <v>327</v>
      </c>
      <c r="C36" s="102" t="s">
        <v>327</v>
      </c>
      <c r="D36" s="102" t="s">
        <v>327</v>
      </c>
      <c r="E36" s="102" t="s">
        <v>327</v>
      </c>
      <c r="F36" s="113" t="s">
        <v>327</v>
      </c>
      <c r="G36" s="102" t="s">
        <v>327</v>
      </c>
      <c r="H36" s="102" t="s">
        <v>327</v>
      </c>
      <c r="I36" s="102" t="s">
        <v>327</v>
      </c>
      <c r="J36" s="102" t="s">
        <v>327</v>
      </c>
      <c r="K36" s="95"/>
      <c r="L36" s="95"/>
      <c r="M36" s="95"/>
      <c r="N36" s="95"/>
      <c r="O36" s="95"/>
      <c r="P36" s="95"/>
      <c r="Q36" s="103"/>
      <c r="R36" s="95"/>
      <c r="S36" s="95"/>
      <c r="T36" s="95"/>
      <c r="U36" s="95"/>
      <c r="V36" s="103"/>
      <c r="W36" s="96"/>
      <c r="X36" s="104"/>
    </row>
    <row r="37" spans="1:24" ht="33.75">
      <c r="A37" s="102"/>
      <c r="B37" s="102" t="s">
        <v>327</v>
      </c>
      <c r="C37" s="102" t="s">
        <v>101</v>
      </c>
      <c r="D37" s="102" t="s">
        <v>327</v>
      </c>
      <c r="E37" s="102" t="s">
        <v>405</v>
      </c>
      <c r="F37" s="102" t="s">
        <v>290</v>
      </c>
      <c r="G37" s="102" t="s">
        <v>406</v>
      </c>
      <c r="H37" s="102" t="s">
        <v>301</v>
      </c>
      <c r="I37" s="102" t="s">
        <v>337</v>
      </c>
      <c r="J37" s="102" t="s">
        <v>347</v>
      </c>
      <c r="K37" s="95">
        <v>2</v>
      </c>
      <c r="L37" s="95">
        <v>5</v>
      </c>
      <c r="M37" s="95">
        <v>3</v>
      </c>
      <c r="N37" s="95">
        <v>5</v>
      </c>
      <c r="O37" s="95">
        <v>1</v>
      </c>
      <c r="P37" s="95">
        <v>3</v>
      </c>
      <c r="Q37" s="103">
        <f>SUM(K37:P37) / 6</f>
        <v>3.1666666666666665</v>
      </c>
      <c r="R37" s="95">
        <v>1</v>
      </c>
      <c r="S37" s="95">
        <v>1</v>
      </c>
      <c r="T37" s="95">
        <v>0</v>
      </c>
      <c r="U37" s="95">
        <v>5</v>
      </c>
      <c r="V37" s="103">
        <f>SUM(R37:U37) / 4</f>
        <v>1.75</v>
      </c>
      <c r="W37" s="96">
        <f>Q37*V37</f>
        <v>5.5416666666666661</v>
      </c>
      <c r="X37" s="104"/>
    </row>
    <row r="38" spans="1:24">
      <c r="A38" s="102"/>
      <c r="B38" s="102" t="s">
        <v>327</v>
      </c>
      <c r="C38" s="102" t="s">
        <v>102</v>
      </c>
      <c r="D38" s="102" t="s">
        <v>327</v>
      </c>
      <c r="E38" s="102" t="s">
        <v>327</v>
      </c>
      <c r="F38" s="102" t="s">
        <v>327</v>
      </c>
      <c r="G38" s="102" t="s">
        <v>327</v>
      </c>
      <c r="H38" s="105" t="s">
        <v>297</v>
      </c>
      <c r="I38" s="105" t="s">
        <v>317</v>
      </c>
      <c r="J38" s="105" t="s">
        <v>326</v>
      </c>
      <c r="K38" s="95"/>
      <c r="L38" s="95"/>
      <c r="M38" s="95"/>
      <c r="N38" s="95"/>
      <c r="O38" s="95"/>
      <c r="P38" s="95"/>
      <c r="Q38" s="96"/>
      <c r="R38" s="95"/>
      <c r="S38" s="95"/>
      <c r="T38" s="95"/>
      <c r="U38" s="95"/>
      <c r="V38" s="96"/>
      <c r="W38" s="96"/>
      <c r="X38" s="104"/>
    </row>
    <row r="39" spans="1:24">
      <c r="A39" s="102"/>
      <c r="B39" s="102" t="s">
        <v>327</v>
      </c>
      <c r="C39" s="102" t="s">
        <v>327</v>
      </c>
      <c r="D39" s="102" t="s">
        <v>327</v>
      </c>
      <c r="E39" s="102" t="s">
        <v>327</v>
      </c>
      <c r="F39" s="102" t="s">
        <v>327</v>
      </c>
      <c r="G39" s="102" t="s">
        <v>327</v>
      </c>
      <c r="H39" s="102" t="s">
        <v>327</v>
      </c>
      <c r="I39" s="102" t="s">
        <v>327</v>
      </c>
      <c r="J39" s="102" t="s">
        <v>327</v>
      </c>
      <c r="K39" s="95"/>
      <c r="L39" s="95"/>
      <c r="M39" s="95"/>
      <c r="N39" s="95"/>
      <c r="O39" s="95"/>
      <c r="P39" s="95"/>
      <c r="Q39" s="96">
        <f>SUM(K39:P39) / 6</f>
        <v>0</v>
      </c>
      <c r="R39" s="95">
        <v>2</v>
      </c>
      <c r="S39" s="95">
        <v>1</v>
      </c>
      <c r="T39" s="95">
        <v>0</v>
      </c>
      <c r="U39" s="95">
        <v>3</v>
      </c>
      <c r="V39" s="96">
        <f>SUM(R39:U39) / 4</f>
        <v>1.5</v>
      </c>
      <c r="W39" s="96">
        <f>Q39*V39</f>
        <v>0</v>
      </c>
      <c r="X39" s="104"/>
    </row>
    <row r="40" spans="1:24" ht="45">
      <c r="A40" s="102"/>
      <c r="B40" s="102" t="s">
        <v>327</v>
      </c>
      <c r="C40" s="102" t="s">
        <v>327</v>
      </c>
      <c r="D40" s="102" t="s">
        <v>137</v>
      </c>
      <c r="E40" s="102" t="s">
        <v>407</v>
      </c>
      <c r="F40" s="102" t="s">
        <v>327</v>
      </c>
      <c r="G40" s="102" t="s">
        <v>348</v>
      </c>
      <c r="H40" s="102" t="s">
        <v>256</v>
      </c>
      <c r="I40" s="102" t="s">
        <v>349</v>
      </c>
      <c r="J40" s="102" t="s">
        <v>408</v>
      </c>
      <c r="K40" s="95">
        <v>2</v>
      </c>
      <c r="L40" s="95">
        <v>5</v>
      </c>
      <c r="M40" s="95">
        <v>1</v>
      </c>
      <c r="N40" s="95">
        <v>5</v>
      </c>
      <c r="O40" s="95">
        <v>5</v>
      </c>
      <c r="P40" s="95">
        <v>4</v>
      </c>
      <c r="Q40" s="103">
        <f>SUM(K40:P40) / 6</f>
        <v>3.6666666666666665</v>
      </c>
      <c r="R40" s="95">
        <v>1</v>
      </c>
      <c r="S40" s="95">
        <v>1</v>
      </c>
      <c r="T40" s="95">
        <v>1</v>
      </c>
      <c r="U40" s="95">
        <v>3</v>
      </c>
      <c r="V40" s="96">
        <f>SUM(R40:U40) / 4</f>
        <v>1.5</v>
      </c>
      <c r="W40" s="96">
        <f>Q40*V40</f>
        <v>5.5</v>
      </c>
      <c r="X40" s="104"/>
    </row>
    <row r="41" spans="1:24" ht="33.75">
      <c r="A41" s="102"/>
      <c r="B41" s="102" t="s">
        <v>327</v>
      </c>
      <c r="C41" s="102" t="s">
        <v>327</v>
      </c>
      <c r="D41" s="102" t="s">
        <v>327</v>
      </c>
      <c r="E41" s="102" t="s">
        <v>327</v>
      </c>
      <c r="F41" s="102" t="s">
        <v>327</v>
      </c>
      <c r="G41" s="102" t="s">
        <v>327</v>
      </c>
      <c r="H41" s="102" t="s">
        <v>327</v>
      </c>
      <c r="I41" s="105" t="s">
        <v>318</v>
      </c>
      <c r="J41" s="105" t="s">
        <v>326</v>
      </c>
      <c r="K41" s="95"/>
      <c r="L41" s="95"/>
      <c r="M41" s="95"/>
      <c r="N41" s="95"/>
      <c r="O41" s="95"/>
      <c r="P41" s="95"/>
      <c r="Q41" s="103"/>
      <c r="R41" s="95"/>
      <c r="S41" s="95"/>
      <c r="T41" s="95"/>
      <c r="U41" s="95"/>
      <c r="V41" s="96"/>
      <c r="W41" s="96"/>
      <c r="X41" s="104"/>
    </row>
    <row r="42" spans="1:24" ht="45">
      <c r="A42" s="102"/>
      <c r="B42" s="102" t="s">
        <v>327</v>
      </c>
      <c r="C42" s="102" t="s">
        <v>327</v>
      </c>
      <c r="D42" s="102" t="s">
        <v>24</v>
      </c>
      <c r="E42" s="102" t="s">
        <v>33</v>
      </c>
      <c r="F42" s="102" t="s">
        <v>327</v>
      </c>
      <c r="G42" s="102" t="s">
        <v>25</v>
      </c>
      <c r="H42" s="102" t="s">
        <v>256</v>
      </c>
      <c r="I42" s="102" t="s">
        <v>349</v>
      </c>
      <c r="J42" s="102" t="s">
        <v>408</v>
      </c>
      <c r="K42" s="95"/>
      <c r="L42" s="95">
        <v>5</v>
      </c>
      <c r="M42" s="95">
        <v>3</v>
      </c>
      <c r="N42" s="95">
        <v>5</v>
      </c>
      <c r="O42" s="95">
        <v>5</v>
      </c>
      <c r="P42" s="95">
        <v>4</v>
      </c>
      <c r="Q42" s="103">
        <f>SUM(K42:P42) / 6</f>
        <v>3.6666666666666665</v>
      </c>
      <c r="R42" s="95">
        <v>2</v>
      </c>
      <c r="S42" s="95">
        <v>1</v>
      </c>
      <c r="T42" s="95">
        <v>0</v>
      </c>
      <c r="U42" s="95">
        <v>3</v>
      </c>
      <c r="V42" s="96">
        <f>SUM(R42:U42) / 4</f>
        <v>1.5</v>
      </c>
      <c r="W42" s="96">
        <f>Q42*V42</f>
        <v>5.5</v>
      </c>
      <c r="X42" s="104"/>
    </row>
    <row r="43" spans="1:24" ht="33.75">
      <c r="A43" s="102"/>
      <c r="B43" s="102" t="s">
        <v>327</v>
      </c>
      <c r="C43" s="102" t="s">
        <v>327</v>
      </c>
      <c r="D43" s="102" t="s">
        <v>327</v>
      </c>
      <c r="E43" s="102" t="s">
        <v>327</v>
      </c>
      <c r="F43" s="102" t="s">
        <v>327</v>
      </c>
      <c r="G43" s="102" t="s">
        <v>327</v>
      </c>
      <c r="H43" s="102" t="s">
        <v>327</v>
      </c>
      <c r="I43" s="105" t="s">
        <v>318</v>
      </c>
      <c r="J43" s="105" t="s">
        <v>326</v>
      </c>
      <c r="K43" s="95"/>
      <c r="L43" s="95"/>
      <c r="M43" s="95"/>
      <c r="N43" s="95"/>
      <c r="O43" s="95"/>
      <c r="P43" s="95"/>
      <c r="Q43" s="103"/>
      <c r="R43" s="95"/>
      <c r="S43" s="95"/>
      <c r="T43" s="95"/>
      <c r="U43" s="95"/>
      <c r="V43" s="96"/>
      <c r="W43" s="96"/>
      <c r="X43" s="104"/>
    </row>
    <row r="44" spans="1:24" ht="45">
      <c r="A44" s="102"/>
      <c r="B44" s="102" t="s">
        <v>327</v>
      </c>
      <c r="C44" s="102" t="s">
        <v>327</v>
      </c>
      <c r="D44" s="102" t="s">
        <v>108</v>
      </c>
      <c r="E44" s="102" t="s">
        <v>409</v>
      </c>
      <c r="F44" s="102" t="s">
        <v>327</v>
      </c>
      <c r="G44" s="102" t="s">
        <v>204</v>
      </c>
      <c r="H44" s="102" t="s">
        <v>350</v>
      </c>
      <c r="I44" s="102" t="s">
        <v>349</v>
      </c>
      <c r="J44" s="102" t="s">
        <v>408</v>
      </c>
      <c r="K44" s="95"/>
      <c r="L44" s="95">
        <v>5</v>
      </c>
      <c r="M44" s="95">
        <v>3</v>
      </c>
      <c r="N44" s="95">
        <v>5</v>
      </c>
      <c r="O44" s="95">
        <v>5</v>
      </c>
      <c r="P44" s="95">
        <v>4</v>
      </c>
      <c r="Q44" s="103">
        <f>SUM(K44:P44) / 6</f>
        <v>3.6666666666666665</v>
      </c>
      <c r="R44" s="95">
        <v>2</v>
      </c>
      <c r="S44" s="95">
        <v>1</v>
      </c>
      <c r="T44" s="95">
        <v>0</v>
      </c>
      <c r="U44" s="95">
        <v>3</v>
      </c>
      <c r="V44" s="96">
        <f>SUM(R44:U44) / 4</f>
        <v>1.5</v>
      </c>
      <c r="W44" s="96">
        <f>Q44*V44</f>
        <v>5.5</v>
      </c>
      <c r="X44" s="104"/>
    </row>
    <row r="45" spans="1:24" ht="33.75">
      <c r="A45" s="102"/>
      <c r="B45" s="102" t="s">
        <v>327</v>
      </c>
      <c r="C45" s="102" t="s">
        <v>327</v>
      </c>
      <c r="D45" s="102" t="s">
        <v>327</v>
      </c>
      <c r="E45" s="102" t="s">
        <v>327</v>
      </c>
      <c r="F45" s="102" t="s">
        <v>327</v>
      </c>
      <c r="G45" s="102" t="s">
        <v>327</v>
      </c>
      <c r="H45" s="102" t="s">
        <v>327</v>
      </c>
      <c r="I45" s="105" t="s">
        <v>318</v>
      </c>
      <c r="J45" s="105" t="s">
        <v>326</v>
      </c>
      <c r="K45" s="95"/>
      <c r="L45" s="95"/>
      <c r="M45" s="95"/>
      <c r="N45" s="95"/>
      <c r="O45" s="95"/>
      <c r="P45" s="95"/>
      <c r="Q45" s="103"/>
      <c r="R45" s="95"/>
      <c r="S45" s="95"/>
      <c r="T45" s="95"/>
      <c r="U45" s="95"/>
      <c r="V45" s="96"/>
      <c r="W45" s="96"/>
      <c r="X45" s="104"/>
    </row>
    <row r="46" spans="1:24">
      <c r="A46" s="102"/>
      <c r="B46" s="102" t="s">
        <v>327</v>
      </c>
      <c r="C46" s="102" t="s">
        <v>327</v>
      </c>
      <c r="D46" s="102" t="s">
        <v>327</v>
      </c>
      <c r="E46" s="102" t="s">
        <v>327</v>
      </c>
      <c r="F46" s="102" t="s">
        <v>327</v>
      </c>
      <c r="G46" s="102" t="s">
        <v>327</v>
      </c>
      <c r="H46" s="102" t="s">
        <v>327</v>
      </c>
      <c r="I46" s="102" t="s">
        <v>327</v>
      </c>
      <c r="J46" s="102" t="s">
        <v>327</v>
      </c>
      <c r="K46" s="95"/>
      <c r="L46" s="95">
        <v>5</v>
      </c>
      <c r="M46" s="95">
        <v>3</v>
      </c>
      <c r="N46" s="95">
        <v>5</v>
      </c>
      <c r="O46" s="95">
        <v>5</v>
      </c>
      <c r="P46" s="95">
        <v>4</v>
      </c>
      <c r="Q46" s="103">
        <f>SUM(K46:P46) / 6</f>
        <v>3.6666666666666665</v>
      </c>
      <c r="R46" s="95">
        <v>2</v>
      </c>
      <c r="S46" s="95">
        <v>1</v>
      </c>
      <c r="T46" s="95">
        <v>0</v>
      </c>
      <c r="U46" s="95">
        <v>3</v>
      </c>
      <c r="V46" s="96">
        <f>SUM(R46:U46) / 4</f>
        <v>1.5</v>
      </c>
      <c r="W46" s="96">
        <f t="shared" si="1"/>
        <v>5.1666666666666661</v>
      </c>
      <c r="X46" s="104"/>
    </row>
    <row r="47" spans="1:24">
      <c r="A47" s="102"/>
      <c r="B47" s="102" t="s">
        <v>327</v>
      </c>
      <c r="C47" s="102" t="s">
        <v>103</v>
      </c>
      <c r="D47" s="102" t="s">
        <v>327</v>
      </c>
      <c r="E47" s="102" t="s">
        <v>327</v>
      </c>
      <c r="F47" s="102" t="s">
        <v>327</v>
      </c>
      <c r="G47" s="102" t="s">
        <v>327</v>
      </c>
      <c r="H47" s="102" t="s">
        <v>327</v>
      </c>
      <c r="I47" s="102" t="s">
        <v>327</v>
      </c>
      <c r="J47" s="102" t="s">
        <v>327</v>
      </c>
      <c r="K47" s="95"/>
      <c r="L47" s="95"/>
      <c r="M47" s="95"/>
      <c r="N47" s="95"/>
      <c r="O47" s="95"/>
      <c r="P47" s="95"/>
      <c r="Q47" s="103">
        <f>SUM(K47:P47) / 6</f>
        <v>0</v>
      </c>
      <c r="R47" s="95"/>
      <c r="S47" s="95"/>
      <c r="T47" s="95"/>
      <c r="U47" s="95"/>
      <c r="V47" s="103">
        <f>SUM(R47:U47) / 4</f>
        <v>0</v>
      </c>
      <c r="W47" s="96"/>
      <c r="X47" s="104"/>
    </row>
    <row r="48" spans="1:24" ht="45">
      <c r="A48" s="102"/>
      <c r="B48" s="102" t="s">
        <v>327</v>
      </c>
      <c r="C48" s="102" t="s">
        <v>327</v>
      </c>
      <c r="D48" s="102" t="s">
        <v>26</v>
      </c>
      <c r="E48" s="102" t="s">
        <v>33</v>
      </c>
      <c r="F48" s="102" t="s">
        <v>327</v>
      </c>
      <c r="G48" s="102" t="s">
        <v>27</v>
      </c>
      <c r="H48" s="102" t="s">
        <v>302</v>
      </c>
      <c r="I48" s="102" t="s">
        <v>351</v>
      </c>
      <c r="J48" s="102" t="s">
        <v>410</v>
      </c>
      <c r="K48" s="95">
        <v>2</v>
      </c>
      <c r="L48" s="95">
        <v>5</v>
      </c>
      <c r="M48" s="95">
        <v>1</v>
      </c>
      <c r="N48" s="95">
        <v>5</v>
      </c>
      <c r="O48" s="95">
        <v>1</v>
      </c>
      <c r="P48" s="95">
        <v>4</v>
      </c>
      <c r="Q48" s="103">
        <f>SUM(K48:P48) / 6</f>
        <v>3</v>
      </c>
      <c r="R48" s="95">
        <v>1</v>
      </c>
      <c r="S48" s="95">
        <v>1</v>
      </c>
      <c r="T48" s="95">
        <v>1</v>
      </c>
      <c r="U48" s="95">
        <v>3</v>
      </c>
      <c r="V48" s="96">
        <f>SUM(R48:U48) / 4</f>
        <v>1.5</v>
      </c>
      <c r="W48" s="103">
        <f>Q48*V48</f>
        <v>4.5</v>
      </c>
      <c r="X48" s="104"/>
    </row>
    <row r="49" spans="1:24" ht="33.75">
      <c r="A49" s="102"/>
      <c r="B49" s="102" t="s">
        <v>327</v>
      </c>
      <c r="C49" s="102" t="s">
        <v>327</v>
      </c>
      <c r="D49" s="102" t="s">
        <v>327</v>
      </c>
      <c r="E49" s="102" t="s">
        <v>327</v>
      </c>
      <c r="F49" s="102" t="s">
        <v>327</v>
      </c>
      <c r="G49" s="102" t="s">
        <v>327</v>
      </c>
      <c r="H49" s="105" t="s">
        <v>303</v>
      </c>
      <c r="I49" s="105" t="s">
        <v>319</v>
      </c>
      <c r="J49" s="102" t="s">
        <v>411</v>
      </c>
      <c r="K49" s="95"/>
      <c r="L49" s="95"/>
      <c r="M49" s="95"/>
      <c r="N49" s="95"/>
      <c r="O49" s="95"/>
      <c r="P49" s="95"/>
      <c r="Q49" s="103"/>
      <c r="R49" s="95"/>
      <c r="S49" s="95"/>
      <c r="T49" s="95"/>
      <c r="U49" s="95"/>
      <c r="V49" s="96"/>
      <c r="W49" s="103"/>
      <c r="X49" s="104"/>
    </row>
    <row r="50" spans="1:24" ht="33.75">
      <c r="A50" s="102"/>
      <c r="B50" s="102" t="s">
        <v>327</v>
      </c>
      <c r="C50" s="102" t="s">
        <v>327</v>
      </c>
      <c r="D50" s="102" t="s">
        <v>29</v>
      </c>
      <c r="E50" s="102" t="s">
        <v>28</v>
      </c>
      <c r="F50" s="102" t="s">
        <v>327</v>
      </c>
      <c r="G50" s="102" t="s">
        <v>352</v>
      </c>
      <c r="H50" s="102" t="s">
        <v>353</v>
      </c>
      <c r="I50" s="102" t="s">
        <v>354</v>
      </c>
      <c r="J50" s="102" t="s">
        <v>412</v>
      </c>
      <c r="K50" s="95"/>
      <c r="L50" s="95">
        <v>5</v>
      </c>
      <c r="M50" s="95">
        <v>3</v>
      </c>
      <c r="N50" s="95">
        <v>5</v>
      </c>
      <c r="O50" s="95">
        <v>5</v>
      </c>
      <c r="P50" s="95">
        <v>3</v>
      </c>
      <c r="Q50" s="103">
        <f>SUM(K50:P50) / 6</f>
        <v>3.5</v>
      </c>
      <c r="R50" s="95">
        <v>2</v>
      </c>
      <c r="S50" s="95">
        <v>1</v>
      </c>
      <c r="T50" s="95">
        <v>0</v>
      </c>
      <c r="U50" s="95">
        <v>3</v>
      </c>
      <c r="V50" s="96">
        <f>SUM(R50:U50) / 4</f>
        <v>1.5</v>
      </c>
      <c r="W50" s="103">
        <f>Q50*V50</f>
        <v>5.25</v>
      </c>
      <c r="X50" s="104"/>
    </row>
    <row r="51" spans="1:24" ht="33.75">
      <c r="A51" s="102"/>
      <c r="B51" s="102" t="s">
        <v>327</v>
      </c>
      <c r="C51" s="102" t="s">
        <v>327</v>
      </c>
      <c r="D51" s="102" t="s">
        <v>109</v>
      </c>
      <c r="E51" s="102" t="s">
        <v>413</v>
      </c>
      <c r="F51" s="102" t="s">
        <v>327</v>
      </c>
      <c r="G51" s="102" t="s">
        <v>414</v>
      </c>
      <c r="H51" s="102" t="s">
        <v>353</v>
      </c>
      <c r="I51" s="102" t="s">
        <v>354</v>
      </c>
      <c r="J51" s="102" t="s">
        <v>412</v>
      </c>
      <c r="K51" s="95"/>
      <c r="L51" s="95">
        <v>5</v>
      </c>
      <c r="M51" s="95">
        <v>3</v>
      </c>
      <c r="N51" s="95">
        <v>5</v>
      </c>
      <c r="O51" s="95">
        <v>5</v>
      </c>
      <c r="P51" s="95">
        <v>3</v>
      </c>
      <c r="Q51" s="103">
        <f>SUM(K51:P51) / 6</f>
        <v>3.5</v>
      </c>
      <c r="R51" s="95">
        <v>2</v>
      </c>
      <c r="S51" s="95">
        <v>1</v>
      </c>
      <c r="T51" s="95">
        <v>0</v>
      </c>
      <c r="U51" s="95">
        <v>3</v>
      </c>
      <c r="V51" s="96">
        <f>SUM(R51:U51) / 4</f>
        <v>1.5</v>
      </c>
      <c r="W51" s="103">
        <f t="shared" si="1"/>
        <v>5</v>
      </c>
      <c r="X51" s="104"/>
    </row>
    <row r="52" spans="1:24" ht="22.5">
      <c r="A52" s="102"/>
      <c r="B52" s="102" t="s">
        <v>327</v>
      </c>
      <c r="C52" s="102" t="s">
        <v>31</v>
      </c>
      <c r="D52" s="102" t="s">
        <v>327</v>
      </c>
      <c r="E52" s="102" t="s">
        <v>327</v>
      </c>
      <c r="F52" s="102" t="s">
        <v>327</v>
      </c>
      <c r="G52" s="102" t="s">
        <v>327</v>
      </c>
      <c r="H52" s="102" t="s">
        <v>327</v>
      </c>
      <c r="I52" s="102" t="s">
        <v>327</v>
      </c>
      <c r="J52" s="102" t="s">
        <v>327</v>
      </c>
      <c r="K52" s="95"/>
      <c r="L52" s="95"/>
      <c r="M52" s="95"/>
      <c r="N52" s="95"/>
      <c r="O52" s="95"/>
      <c r="P52" s="95"/>
      <c r="Q52" s="103">
        <f>SUM(K52:P52) / 6</f>
        <v>0</v>
      </c>
      <c r="R52" s="95"/>
      <c r="S52" s="95"/>
      <c r="T52" s="95"/>
      <c r="U52" s="95"/>
      <c r="V52" s="103">
        <f>SUM(R52:U52) / 4</f>
        <v>0</v>
      </c>
      <c r="W52" s="96"/>
      <c r="X52" s="104"/>
    </row>
    <row r="53" spans="1:24" ht="45">
      <c r="A53" s="102"/>
      <c r="B53" s="102" t="s">
        <v>327</v>
      </c>
      <c r="C53" s="102" t="s">
        <v>327</v>
      </c>
      <c r="D53" s="102" t="s">
        <v>355</v>
      </c>
      <c r="E53" s="102" t="s">
        <v>33</v>
      </c>
      <c r="F53" s="102" t="s">
        <v>327</v>
      </c>
      <c r="G53" s="102" t="s">
        <v>356</v>
      </c>
      <c r="H53" s="102" t="s">
        <v>357</v>
      </c>
      <c r="I53" s="102" t="s">
        <v>358</v>
      </c>
      <c r="J53" s="102" t="s">
        <v>415</v>
      </c>
      <c r="K53" s="95">
        <v>2</v>
      </c>
      <c r="L53" s="95">
        <v>5</v>
      </c>
      <c r="M53" s="95">
        <v>3</v>
      </c>
      <c r="N53" s="95">
        <v>5</v>
      </c>
      <c r="O53" s="95">
        <v>5</v>
      </c>
      <c r="P53" s="95">
        <v>4</v>
      </c>
      <c r="Q53" s="103">
        <f>SUM(K53:P53) / 6</f>
        <v>4</v>
      </c>
      <c r="R53" s="95">
        <v>1</v>
      </c>
      <c r="S53" s="95">
        <v>1</v>
      </c>
      <c r="T53" s="95">
        <v>1</v>
      </c>
      <c r="U53" s="95">
        <v>3</v>
      </c>
      <c r="V53" s="96">
        <f>SUM(R53:U53) / 4</f>
        <v>1.5</v>
      </c>
      <c r="W53" s="103">
        <f>Q53*V53</f>
        <v>6</v>
      </c>
      <c r="X53" s="104" t="s">
        <v>93</v>
      </c>
    </row>
    <row r="54" spans="1:24" s="94" customFormat="1" ht="33.75">
      <c r="A54" s="105"/>
      <c r="B54" s="105" t="s">
        <v>327</v>
      </c>
      <c r="C54" s="105" t="s">
        <v>327</v>
      </c>
      <c r="D54" s="105" t="s">
        <v>327</v>
      </c>
      <c r="E54" s="105" t="s">
        <v>327</v>
      </c>
      <c r="F54" s="105" t="s">
        <v>327</v>
      </c>
      <c r="G54" s="105" t="s">
        <v>327</v>
      </c>
      <c r="H54" s="105" t="s">
        <v>304</v>
      </c>
      <c r="I54" s="105" t="s">
        <v>359</v>
      </c>
      <c r="J54" s="105" t="s">
        <v>360</v>
      </c>
      <c r="K54" s="106"/>
      <c r="L54" s="106"/>
      <c r="M54" s="106"/>
      <c r="N54" s="106"/>
      <c r="O54" s="106"/>
      <c r="P54" s="106"/>
      <c r="Q54" s="107"/>
      <c r="R54" s="106"/>
      <c r="S54" s="106"/>
      <c r="T54" s="106"/>
      <c r="U54" s="106"/>
      <c r="V54" s="108"/>
      <c r="W54" s="107"/>
      <c r="X54" s="109"/>
    </row>
    <row r="55" spans="1:24" s="94" customFormat="1" ht="45">
      <c r="A55" s="105"/>
      <c r="B55" s="105" t="s">
        <v>327</v>
      </c>
      <c r="C55" s="105" t="s">
        <v>327</v>
      </c>
      <c r="D55" s="105" t="s">
        <v>327</v>
      </c>
      <c r="E55" s="105" t="s">
        <v>327</v>
      </c>
      <c r="F55" s="105" t="s">
        <v>327</v>
      </c>
      <c r="G55" s="105" t="s">
        <v>327</v>
      </c>
      <c r="H55" s="105" t="s">
        <v>327</v>
      </c>
      <c r="I55" s="105" t="s">
        <v>320</v>
      </c>
      <c r="J55" s="105" t="s">
        <v>416</v>
      </c>
      <c r="K55" s="106"/>
      <c r="L55" s="106"/>
      <c r="M55" s="106"/>
      <c r="N55" s="106"/>
      <c r="O55" s="106"/>
      <c r="P55" s="106"/>
      <c r="Q55" s="107"/>
      <c r="R55" s="106"/>
      <c r="S55" s="106"/>
      <c r="T55" s="106"/>
      <c r="U55" s="106"/>
      <c r="V55" s="108"/>
      <c r="W55" s="107"/>
      <c r="X55" s="109"/>
    </row>
    <row r="56" spans="1:24" ht="45">
      <c r="A56" s="102"/>
      <c r="B56" s="102" t="s">
        <v>327</v>
      </c>
      <c r="C56" s="102" t="s">
        <v>327</v>
      </c>
      <c r="D56" s="102" t="s">
        <v>327</v>
      </c>
      <c r="E56" s="102" t="s">
        <v>327</v>
      </c>
      <c r="F56" s="102" t="s">
        <v>327</v>
      </c>
      <c r="G56" s="102" t="s">
        <v>327</v>
      </c>
      <c r="H56" s="102" t="s">
        <v>262</v>
      </c>
      <c r="I56" s="102" t="s">
        <v>211</v>
      </c>
      <c r="J56" s="102" t="s">
        <v>417</v>
      </c>
      <c r="K56" s="95"/>
      <c r="L56" s="95"/>
      <c r="M56" s="95"/>
      <c r="N56" s="95"/>
      <c r="O56" s="95"/>
      <c r="P56" s="95"/>
      <c r="Q56" s="103"/>
      <c r="R56" s="95"/>
      <c r="S56" s="95"/>
      <c r="T56" s="95"/>
      <c r="U56" s="95"/>
      <c r="V56" s="96"/>
      <c r="W56" s="103"/>
      <c r="X56" s="104"/>
    </row>
    <row r="57" spans="1:24" ht="22.5">
      <c r="A57" s="102"/>
      <c r="B57" s="102" t="s">
        <v>327</v>
      </c>
      <c r="C57" s="102" t="s">
        <v>327</v>
      </c>
      <c r="D57" s="102" t="s">
        <v>327</v>
      </c>
      <c r="E57" s="102" t="s">
        <v>327</v>
      </c>
      <c r="F57" s="102" t="s">
        <v>327</v>
      </c>
      <c r="G57" s="102" t="s">
        <v>361</v>
      </c>
      <c r="H57" s="102" t="s">
        <v>327</v>
      </c>
      <c r="I57" s="102" t="s">
        <v>327</v>
      </c>
      <c r="J57" s="102" t="s">
        <v>327</v>
      </c>
      <c r="K57" s="95"/>
      <c r="L57" s="95">
        <v>5</v>
      </c>
      <c r="M57" s="95">
        <v>3</v>
      </c>
      <c r="N57" s="95">
        <v>5</v>
      </c>
      <c r="O57" s="95">
        <v>5</v>
      </c>
      <c r="P57" s="95">
        <v>4</v>
      </c>
      <c r="Q57" s="103">
        <f>SUM(K57:P57) / 6</f>
        <v>3.6666666666666665</v>
      </c>
      <c r="R57" s="95">
        <v>2</v>
      </c>
      <c r="S57" s="95">
        <v>1</v>
      </c>
      <c r="T57" s="95">
        <v>0</v>
      </c>
      <c r="U57" s="95">
        <v>3</v>
      </c>
      <c r="V57" s="96">
        <f>SUM(R57:U57) / 4</f>
        <v>1.5</v>
      </c>
      <c r="W57" s="103">
        <f>Q57+V57</f>
        <v>5.1666666666666661</v>
      </c>
      <c r="X57" s="104"/>
    </row>
    <row r="58" spans="1:24" ht="33.75">
      <c r="A58" s="102"/>
      <c r="B58" s="102" t="s">
        <v>327</v>
      </c>
      <c r="C58" s="102" t="s">
        <v>34</v>
      </c>
      <c r="D58" s="102" t="s">
        <v>327</v>
      </c>
      <c r="E58" s="102" t="s">
        <v>33</v>
      </c>
      <c r="F58" s="102" t="s">
        <v>327</v>
      </c>
      <c r="G58" s="102" t="s">
        <v>362</v>
      </c>
      <c r="H58" s="102" t="s">
        <v>363</v>
      </c>
      <c r="I58" s="102" t="s">
        <v>364</v>
      </c>
      <c r="J58" s="113" t="s">
        <v>418</v>
      </c>
      <c r="K58" s="95">
        <v>2</v>
      </c>
      <c r="L58" s="95">
        <v>5</v>
      </c>
      <c r="M58" s="95">
        <v>3</v>
      </c>
      <c r="N58" s="95">
        <v>5</v>
      </c>
      <c r="O58" s="95">
        <v>5</v>
      </c>
      <c r="P58" s="95">
        <v>4</v>
      </c>
      <c r="Q58" s="103">
        <f>SUM(K58:P58) / 6</f>
        <v>4</v>
      </c>
      <c r="R58" s="95">
        <v>1</v>
      </c>
      <c r="S58" s="95">
        <v>1</v>
      </c>
      <c r="T58" s="95">
        <v>1</v>
      </c>
      <c r="U58" s="95">
        <v>3</v>
      </c>
      <c r="V58" s="96">
        <f>SUM(R58:U58) / 4</f>
        <v>1.5</v>
      </c>
      <c r="W58" s="103">
        <f>Q58*V58</f>
        <v>6</v>
      </c>
      <c r="X58" s="104" t="s">
        <v>93</v>
      </c>
    </row>
    <row r="59" spans="1:24" s="94" customFormat="1">
      <c r="A59" s="105"/>
      <c r="B59" s="105" t="s">
        <v>327</v>
      </c>
      <c r="C59" s="105" t="s">
        <v>327</v>
      </c>
      <c r="D59" s="105" t="s">
        <v>327</v>
      </c>
      <c r="E59" s="105" t="s">
        <v>327</v>
      </c>
      <c r="F59" s="105" t="s">
        <v>327</v>
      </c>
      <c r="G59" s="105" t="s">
        <v>327</v>
      </c>
      <c r="H59" s="105" t="s">
        <v>365</v>
      </c>
      <c r="I59" s="105" t="s">
        <v>317</v>
      </c>
      <c r="J59" s="105" t="s">
        <v>327</v>
      </c>
      <c r="K59" s="106"/>
      <c r="L59" s="106"/>
      <c r="M59" s="106"/>
      <c r="N59" s="106"/>
      <c r="O59" s="106"/>
      <c r="P59" s="106"/>
      <c r="Q59" s="107"/>
      <c r="R59" s="106"/>
      <c r="S59" s="106"/>
      <c r="T59" s="106"/>
      <c r="U59" s="106"/>
      <c r="V59" s="108"/>
      <c r="W59" s="107"/>
      <c r="X59" s="109"/>
    </row>
    <row r="60" spans="1:24" ht="22.5">
      <c r="A60" s="102"/>
      <c r="B60" s="102" t="s">
        <v>327</v>
      </c>
      <c r="C60" s="102" t="s">
        <v>327</v>
      </c>
      <c r="D60" s="102" t="s">
        <v>327</v>
      </c>
      <c r="E60" s="102" t="s">
        <v>327</v>
      </c>
      <c r="F60" s="102" t="s">
        <v>327</v>
      </c>
      <c r="G60" s="102" t="s">
        <v>2</v>
      </c>
      <c r="H60" s="102" t="s">
        <v>327</v>
      </c>
      <c r="I60" s="102" t="s">
        <v>327</v>
      </c>
      <c r="J60" s="102" t="s">
        <v>327</v>
      </c>
      <c r="K60" s="95"/>
      <c r="L60" s="95">
        <v>5</v>
      </c>
      <c r="M60" s="95">
        <v>3</v>
      </c>
      <c r="N60" s="95">
        <v>5</v>
      </c>
      <c r="O60" s="95">
        <v>5</v>
      </c>
      <c r="P60" s="95">
        <v>4</v>
      </c>
      <c r="Q60" s="103">
        <f>SUM(K60:P60) / 6</f>
        <v>3.6666666666666665</v>
      </c>
      <c r="R60" s="95">
        <v>2</v>
      </c>
      <c r="S60" s="95">
        <v>1</v>
      </c>
      <c r="T60" s="95">
        <v>0</v>
      </c>
      <c r="U60" s="95">
        <v>3</v>
      </c>
      <c r="V60" s="96">
        <f>SUM(R60:U60) / 4</f>
        <v>1.5</v>
      </c>
      <c r="W60" s="103">
        <f>Q60*V60</f>
        <v>5.5</v>
      </c>
      <c r="X60" s="104"/>
    </row>
    <row r="61" spans="1:24" ht="33.75">
      <c r="A61" s="102"/>
      <c r="B61" s="102" t="s">
        <v>327</v>
      </c>
      <c r="C61" s="102" t="s">
        <v>327</v>
      </c>
      <c r="D61" s="102" t="s">
        <v>327</v>
      </c>
      <c r="E61" s="102" t="s">
        <v>327</v>
      </c>
      <c r="F61" s="102" t="s">
        <v>327</v>
      </c>
      <c r="G61" s="102" t="s">
        <v>366</v>
      </c>
      <c r="H61" s="102" t="s">
        <v>327</v>
      </c>
      <c r="I61" s="102" t="s">
        <v>327</v>
      </c>
      <c r="J61" s="102" t="s">
        <v>327</v>
      </c>
      <c r="K61" s="95"/>
      <c r="L61" s="95">
        <v>5</v>
      </c>
      <c r="M61" s="95">
        <v>3</v>
      </c>
      <c r="N61" s="95">
        <v>5</v>
      </c>
      <c r="O61" s="95">
        <v>5</v>
      </c>
      <c r="P61" s="95">
        <v>4</v>
      </c>
      <c r="Q61" s="103">
        <f>SUM(K61:P61) / 6</f>
        <v>3.6666666666666665</v>
      </c>
      <c r="R61" s="95">
        <v>2</v>
      </c>
      <c r="S61" s="95">
        <v>1</v>
      </c>
      <c r="T61" s="95">
        <v>0</v>
      </c>
      <c r="U61" s="95">
        <v>3</v>
      </c>
      <c r="V61" s="96">
        <f>SUM(R61:U61) / 4</f>
        <v>1.5</v>
      </c>
      <c r="W61" s="103">
        <f>Q61*V61</f>
        <v>5.5</v>
      </c>
      <c r="X61" s="104"/>
    </row>
    <row r="62" spans="1:24" ht="33.75">
      <c r="A62" s="102"/>
      <c r="B62" s="102" t="s">
        <v>327</v>
      </c>
      <c r="C62" s="102" t="s">
        <v>104</v>
      </c>
      <c r="D62" s="102" t="s">
        <v>327</v>
      </c>
      <c r="E62" s="102" t="s">
        <v>419</v>
      </c>
      <c r="F62" s="102" t="s">
        <v>327</v>
      </c>
      <c r="G62" s="102" t="s">
        <v>216</v>
      </c>
      <c r="H62" s="102" t="s">
        <v>305</v>
      </c>
      <c r="I62" s="102" t="s">
        <v>305</v>
      </c>
      <c r="J62" s="102" t="s">
        <v>420</v>
      </c>
      <c r="K62" s="95">
        <v>2</v>
      </c>
      <c r="L62" s="95">
        <v>5</v>
      </c>
      <c r="M62" s="95">
        <v>3</v>
      </c>
      <c r="N62" s="95">
        <v>5</v>
      </c>
      <c r="O62" s="95">
        <v>1</v>
      </c>
      <c r="P62" s="95">
        <v>4</v>
      </c>
      <c r="Q62" s="103">
        <f>SUM(K62:P62) / 6</f>
        <v>3.3333333333333335</v>
      </c>
      <c r="R62" s="95">
        <v>1</v>
      </c>
      <c r="S62" s="95">
        <v>1</v>
      </c>
      <c r="T62" s="95">
        <v>1</v>
      </c>
      <c r="U62" s="95">
        <v>3</v>
      </c>
      <c r="V62" s="103">
        <f>SUM(R62:U62) / 4</f>
        <v>1.5</v>
      </c>
      <c r="W62" s="96">
        <f>Q62*V62</f>
        <v>5</v>
      </c>
      <c r="X62" s="104"/>
    </row>
    <row r="63" spans="1:24" ht="22.5">
      <c r="A63" s="102"/>
      <c r="B63" s="102" t="s">
        <v>327</v>
      </c>
      <c r="C63" s="102" t="s">
        <v>327</v>
      </c>
      <c r="D63" s="102" t="s">
        <v>327</v>
      </c>
      <c r="E63" s="102" t="s">
        <v>327</v>
      </c>
      <c r="F63" s="102" t="s">
        <v>327</v>
      </c>
      <c r="G63" s="102" t="s">
        <v>327</v>
      </c>
      <c r="H63" s="102" t="s">
        <v>327</v>
      </c>
      <c r="I63" s="105" t="s">
        <v>367</v>
      </c>
      <c r="J63" s="102" t="s">
        <v>327</v>
      </c>
      <c r="K63" s="95"/>
      <c r="L63" s="95"/>
      <c r="M63" s="95"/>
      <c r="N63" s="95"/>
      <c r="O63" s="95"/>
      <c r="P63" s="95"/>
      <c r="Q63" s="103"/>
      <c r="R63" s="95"/>
      <c r="S63" s="95"/>
      <c r="T63" s="95"/>
      <c r="U63" s="95"/>
      <c r="V63" s="103"/>
      <c r="W63" s="96"/>
      <c r="X63" s="104"/>
    </row>
    <row r="64" spans="1:24">
      <c r="A64" s="102"/>
      <c r="B64" s="102" t="s">
        <v>327</v>
      </c>
      <c r="C64" s="102" t="s">
        <v>327</v>
      </c>
      <c r="D64" s="102" t="s">
        <v>327</v>
      </c>
      <c r="E64" s="102" t="s">
        <v>327</v>
      </c>
      <c r="F64" s="102" t="s">
        <v>327</v>
      </c>
      <c r="G64" s="102" t="s">
        <v>327</v>
      </c>
      <c r="H64" s="105" t="s">
        <v>306</v>
      </c>
      <c r="I64" s="102" t="s">
        <v>327</v>
      </c>
      <c r="J64" s="102" t="s">
        <v>327</v>
      </c>
      <c r="K64" s="95"/>
      <c r="L64" s="95"/>
      <c r="M64" s="95"/>
      <c r="N64" s="95"/>
      <c r="O64" s="95"/>
      <c r="P64" s="95"/>
      <c r="Q64" s="103"/>
      <c r="R64" s="95"/>
      <c r="S64" s="95"/>
      <c r="T64" s="95"/>
      <c r="U64" s="95"/>
      <c r="V64" s="103"/>
      <c r="W64" s="96"/>
      <c r="X64" s="104"/>
    </row>
    <row r="65" spans="1:24" ht="22.5">
      <c r="A65" s="102"/>
      <c r="B65" s="102" t="s">
        <v>131</v>
      </c>
      <c r="C65" s="102" t="s">
        <v>327</v>
      </c>
      <c r="D65" s="102" t="s">
        <v>327</v>
      </c>
      <c r="E65" s="102" t="s">
        <v>327</v>
      </c>
      <c r="F65" s="102" t="s">
        <v>327</v>
      </c>
      <c r="G65" s="102" t="s">
        <v>327</v>
      </c>
      <c r="H65" s="102" t="s">
        <v>327</v>
      </c>
      <c r="I65" s="102" t="s">
        <v>327</v>
      </c>
      <c r="J65" s="102" t="s">
        <v>327</v>
      </c>
      <c r="K65" s="95"/>
      <c r="L65" s="95"/>
      <c r="M65" s="95"/>
      <c r="N65" s="95"/>
      <c r="O65" s="95"/>
      <c r="P65" s="95"/>
      <c r="Q65" s="103">
        <f>SUM(K65:P65) / 6</f>
        <v>0</v>
      </c>
      <c r="R65" s="95"/>
      <c r="S65" s="95"/>
      <c r="T65" s="95"/>
      <c r="U65" s="95"/>
      <c r="V65" s="103">
        <f>SUM(R65:U65) / 4</f>
        <v>0</v>
      </c>
      <c r="W65" s="96"/>
      <c r="X65" s="104"/>
    </row>
    <row r="66" spans="1:24" ht="33.75">
      <c r="A66" s="102"/>
      <c r="B66" s="102" t="s">
        <v>327</v>
      </c>
      <c r="C66" s="102" t="s">
        <v>61</v>
      </c>
      <c r="D66" s="102" t="s">
        <v>327</v>
      </c>
      <c r="E66" s="102" t="s">
        <v>421</v>
      </c>
      <c r="F66" s="102" t="s">
        <v>327</v>
      </c>
      <c r="G66" s="102" t="s">
        <v>92</v>
      </c>
      <c r="H66" s="102" t="s">
        <v>117</v>
      </c>
      <c r="I66" s="102" t="s">
        <v>368</v>
      </c>
      <c r="J66" s="102" t="s">
        <v>412</v>
      </c>
      <c r="K66" s="95">
        <v>3</v>
      </c>
      <c r="L66" s="95">
        <v>5</v>
      </c>
      <c r="M66" s="95">
        <v>3</v>
      </c>
      <c r="N66" s="95">
        <v>5</v>
      </c>
      <c r="O66" s="95">
        <v>1</v>
      </c>
      <c r="P66" s="95">
        <v>4</v>
      </c>
      <c r="Q66" s="103">
        <f>SUM(K66:P66) / 6</f>
        <v>3.5</v>
      </c>
      <c r="R66" s="95">
        <v>1</v>
      </c>
      <c r="S66" s="95">
        <v>1</v>
      </c>
      <c r="T66" s="95">
        <v>1</v>
      </c>
      <c r="U66" s="95">
        <v>3</v>
      </c>
      <c r="V66" s="96">
        <f>SUM(R66:U66) / 4</f>
        <v>1.5</v>
      </c>
      <c r="W66" s="103">
        <f>Q66*V66</f>
        <v>5.25</v>
      </c>
      <c r="X66" s="104"/>
    </row>
    <row r="67" spans="1:24" ht="45">
      <c r="A67" s="102"/>
      <c r="B67" s="102" t="s">
        <v>327</v>
      </c>
      <c r="C67" s="102" t="s">
        <v>327</v>
      </c>
      <c r="D67" s="102" t="s">
        <v>327</v>
      </c>
      <c r="E67" s="102" t="s">
        <v>327</v>
      </c>
      <c r="F67" s="102" t="s">
        <v>327</v>
      </c>
      <c r="G67" s="102" t="s">
        <v>327</v>
      </c>
      <c r="H67" s="102" t="s">
        <v>327</v>
      </c>
      <c r="I67" s="105" t="s">
        <v>321</v>
      </c>
      <c r="J67" s="102" t="s">
        <v>327</v>
      </c>
      <c r="K67" s="95"/>
      <c r="L67" s="95"/>
      <c r="M67" s="95"/>
      <c r="N67" s="95"/>
      <c r="O67" s="95"/>
      <c r="P67" s="95"/>
      <c r="Q67" s="103"/>
      <c r="R67" s="95"/>
      <c r="S67" s="95"/>
      <c r="T67" s="95"/>
      <c r="U67" s="95"/>
      <c r="V67" s="96"/>
      <c r="W67" s="103"/>
      <c r="X67" s="104"/>
    </row>
    <row r="68" spans="1:24" ht="33.75">
      <c r="A68" s="102"/>
      <c r="B68" s="102" t="s">
        <v>327</v>
      </c>
      <c r="C68" s="102" t="s">
        <v>36</v>
      </c>
      <c r="D68" s="102" t="s">
        <v>327</v>
      </c>
      <c r="E68" s="102" t="s">
        <v>422</v>
      </c>
      <c r="F68" s="102" t="s">
        <v>327</v>
      </c>
      <c r="G68" s="102" t="s">
        <v>37</v>
      </c>
      <c r="H68" s="102" t="s">
        <v>117</v>
      </c>
      <c r="I68" s="102" t="s">
        <v>368</v>
      </c>
      <c r="J68" s="102" t="s">
        <v>412</v>
      </c>
      <c r="K68" s="95"/>
      <c r="L68" s="95">
        <v>5</v>
      </c>
      <c r="M68" s="95">
        <v>3</v>
      </c>
      <c r="N68" s="95">
        <v>5</v>
      </c>
      <c r="O68" s="95">
        <v>5</v>
      </c>
      <c r="P68" s="95">
        <v>3</v>
      </c>
      <c r="Q68" s="103">
        <f>SUM(K68:P68) / 6</f>
        <v>3.5</v>
      </c>
      <c r="R68" s="95">
        <v>2</v>
      </c>
      <c r="S68" s="95">
        <v>1</v>
      </c>
      <c r="T68" s="95">
        <v>0</v>
      </c>
      <c r="U68" s="95">
        <v>3</v>
      </c>
      <c r="V68" s="96">
        <f>SUM(R68:U68) / 4</f>
        <v>1.5</v>
      </c>
      <c r="W68" s="103">
        <f>Q68*V68</f>
        <v>5.25</v>
      </c>
      <c r="X68" s="104"/>
    </row>
    <row r="69" spans="1:24" ht="45">
      <c r="A69" s="102"/>
      <c r="B69" s="102" t="s">
        <v>327</v>
      </c>
      <c r="C69" s="102" t="s">
        <v>327</v>
      </c>
      <c r="D69" s="102" t="s">
        <v>327</v>
      </c>
      <c r="E69" s="102" t="s">
        <v>327</v>
      </c>
      <c r="F69" s="102" t="s">
        <v>327</v>
      </c>
      <c r="G69" s="102" t="s">
        <v>327</v>
      </c>
      <c r="H69" s="102" t="s">
        <v>327</v>
      </c>
      <c r="I69" s="105" t="s">
        <v>321</v>
      </c>
      <c r="J69" s="102" t="s">
        <v>327</v>
      </c>
      <c r="K69" s="95"/>
      <c r="L69" s="95"/>
      <c r="M69" s="95"/>
      <c r="N69" s="95"/>
      <c r="O69" s="95"/>
      <c r="P69" s="95"/>
      <c r="Q69" s="103"/>
      <c r="R69" s="95"/>
      <c r="S69" s="95"/>
      <c r="T69" s="95"/>
      <c r="U69" s="95"/>
      <c r="V69" s="96"/>
      <c r="W69" s="103"/>
      <c r="X69" s="104"/>
    </row>
    <row r="70" spans="1:24">
      <c r="A70" s="102"/>
      <c r="B70" s="102" t="s">
        <v>327</v>
      </c>
      <c r="C70" s="102" t="s">
        <v>327</v>
      </c>
      <c r="D70" s="102" t="s">
        <v>327</v>
      </c>
      <c r="E70" s="102" t="s">
        <v>327</v>
      </c>
      <c r="F70" s="102" t="s">
        <v>327</v>
      </c>
      <c r="G70" s="102" t="s">
        <v>327</v>
      </c>
      <c r="H70" s="102" t="s">
        <v>327</v>
      </c>
      <c r="I70" s="102" t="s">
        <v>327</v>
      </c>
      <c r="J70" s="102" t="s">
        <v>327</v>
      </c>
      <c r="K70" s="95"/>
      <c r="L70" s="95"/>
      <c r="M70" s="95"/>
      <c r="N70" s="95"/>
      <c r="O70" s="95"/>
      <c r="P70" s="95"/>
      <c r="Q70" s="103">
        <f>SUM(K70:P70) / 6</f>
        <v>0</v>
      </c>
      <c r="R70" s="95"/>
      <c r="S70" s="95"/>
      <c r="T70" s="95"/>
      <c r="U70" s="95"/>
      <c r="V70" s="96">
        <f>SUM(R70:U70) / 4</f>
        <v>0</v>
      </c>
      <c r="W70" s="103">
        <f t="shared" si="1"/>
        <v>0</v>
      </c>
      <c r="X70" s="104"/>
    </row>
    <row r="71" spans="1:24" ht="33.75">
      <c r="A71" s="102"/>
      <c r="B71" s="102" t="s">
        <v>327</v>
      </c>
      <c r="C71" s="102" t="s">
        <v>327</v>
      </c>
      <c r="D71" s="102" t="s">
        <v>327</v>
      </c>
      <c r="E71" s="102" t="s">
        <v>327</v>
      </c>
      <c r="F71" s="102" t="s">
        <v>327</v>
      </c>
      <c r="G71" s="102" t="s">
        <v>39</v>
      </c>
      <c r="H71" s="102" t="s">
        <v>327</v>
      </c>
      <c r="I71" s="102" t="s">
        <v>327</v>
      </c>
      <c r="J71" s="102" t="s">
        <v>412</v>
      </c>
      <c r="K71" s="95"/>
      <c r="L71" s="95">
        <v>5</v>
      </c>
      <c r="M71" s="95">
        <v>3</v>
      </c>
      <c r="N71" s="95">
        <v>5</v>
      </c>
      <c r="O71" s="95">
        <v>5</v>
      </c>
      <c r="P71" s="95">
        <v>4</v>
      </c>
      <c r="Q71" s="103">
        <f>SUM(K71:P71) / 6</f>
        <v>3.6666666666666665</v>
      </c>
      <c r="R71" s="95">
        <v>2</v>
      </c>
      <c r="S71" s="95">
        <v>1</v>
      </c>
      <c r="T71" s="95">
        <v>0</v>
      </c>
      <c r="U71" s="95">
        <v>3</v>
      </c>
      <c r="V71" s="96">
        <f>SUM(R71:U71) / 4</f>
        <v>1.5</v>
      </c>
      <c r="W71" s="103">
        <f t="shared" si="1"/>
        <v>5.1666666666666661</v>
      </c>
      <c r="X71" s="104"/>
    </row>
    <row r="72" spans="1:24" ht="33.75">
      <c r="A72" s="102"/>
      <c r="B72" s="102" t="s">
        <v>327</v>
      </c>
      <c r="C72" s="102" t="s">
        <v>369</v>
      </c>
      <c r="D72" s="102" t="s">
        <v>327</v>
      </c>
      <c r="E72" s="102" t="s">
        <v>423</v>
      </c>
      <c r="F72" s="102" t="s">
        <v>327</v>
      </c>
      <c r="G72" s="102" t="s">
        <v>89</v>
      </c>
      <c r="H72" s="102" t="s">
        <v>117</v>
      </c>
      <c r="I72" s="102" t="s">
        <v>368</v>
      </c>
      <c r="J72" s="102" t="s">
        <v>412</v>
      </c>
      <c r="K72" s="95"/>
      <c r="L72" s="95">
        <v>5</v>
      </c>
      <c r="M72" s="95">
        <v>3</v>
      </c>
      <c r="N72" s="95">
        <v>5</v>
      </c>
      <c r="O72" s="95">
        <v>5</v>
      </c>
      <c r="P72" s="95">
        <v>3</v>
      </c>
      <c r="Q72" s="103">
        <f>SUM(K72:P72) / 6</f>
        <v>3.5</v>
      </c>
      <c r="R72" s="95">
        <v>2</v>
      </c>
      <c r="S72" s="95">
        <v>1</v>
      </c>
      <c r="T72" s="95">
        <v>0</v>
      </c>
      <c r="U72" s="95">
        <v>3</v>
      </c>
      <c r="V72" s="96">
        <f>SUM(R72:U72) / 4</f>
        <v>1.5</v>
      </c>
      <c r="W72" s="103">
        <f>Q72*V72</f>
        <v>5.25</v>
      </c>
      <c r="X72" s="104"/>
    </row>
    <row r="73" spans="1:24" ht="45">
      <c r="A73" s="102"/>
      <c r="B73" s="102" t="s">
        <v>327</v>
      </c>
      <c r="C73" s="102" t="s">
        <v>327</v>
      </c>
      <c r="D73" s="102" t="s">
        <v>327</v>
      </c>
      <c r="E73" s="102" t="s">
        <v>327</v>
      </c>
      <c r="F73" s="102" t="s">
        <v>327</v>
      </c>
      <c r="G73" s="102" t="s">
        <v>327</v>
      </c>
      <c r="H73" s="102" t="s">
        <v>327</v>
      </c>
      <c r="I73" s="105" t="s">
        <v>321</v>
      </c>
      <c r="J73" s="102" t="s">
        <v>327</v>
      </c>
      <c r="K73" s="95"/>
      <c r="L73" s="95"/>
      <c r="M73" s="95"/>
      <c r="N73" s="95"/>
      <c r="O73" s="95"/>
      <c r="P73" s="95"/>
      <c r="Q73" s="103"/>
      <c r="R73" s="95"/>
      <c r="S73" s="95"/>
      <c r="T73" s="95"/>
      <c r="U73" s="95"/>
      <c r="V73" s="96"/>
      <c r="W73" s="103"/>
      <c r="X73" s="104"/>
    </row>
    <row r="74" spans="1:24" ht="67.5">
      <c r="A74" s="102"/>
      <c r="B74" s="102" t="s">
        <v>327</v>
      </c>
      <c r="C74" s="102" t="s">
        <v>370</v>
      </c>
      <c r="D74" s="102" t="s">
        <v>327</v>
      </c>
      <c r="E74" s="102" t="s">
        <v>424</v>
      </c>
      <c r="F74" s="102" t="s">
        <v>327</v>
      </c>
      <c r="G74" s="102" t="s">
        <v>41</v>
      </c>
      <c r="H74" s="102" t="s">
        <v>117</v>
      </c>
      <c r="I74" s="102" t="s">
        <v>368</v>
      </c>
      <c r="J74" s="102" t="s">
        <v>412</v>
      </c>
      <c r="K74" s="95">
        <v>3</v>
      </c>
      <c r="L74" s="95">
        <v>5</v>
      </c>
      <c r="M74" s="95">
        <v>3</v>
      </c>
      <c r="N74" s="95">
        <v>5</v>
      </c>
      <c r="O74" s="95">
        <v>5</v>
      </c>
      <c r="P74" s="95">
        <v>4</v>
      </c>
      <c r="Q74" s="103">
        <f>SUM(K74:P74) / 6</f>
        <v>4.166666666666667</v>
      </c>
      <c r="R74" s="95">
        <v>1</v>
      </c>
      <c r="S74" s="95">
        <v>1</v>
      </c>
      <c r="T74" s="95">
        <v>1</v>
      </c>
      <c r="U74" s="95">
        <v>3</v>
      </c>
      <c r="V74" s="96">
        <f>SUM(R74:U74) / 4</f>
        <v>1.5</v>
      </c>
      <c r="W74" s="103">
        <f>Q74*V74</f>
        <v>6.25</v>
      </c>
      <c r="X74" s="104" t="s">
        <v>93</v>
      </c>
    </row>
    <row r="75" spans="1:24" ht="45">
      <c r="A75" s="102"/>
      <c r="B75" s="102" t="s">
        <v>327</v>
      </c>
      <c r="C75" s="102" t="s">
        <v>327</v>
      </c>
      <c r="D75" s="102" t="s">
        <v>327</v>
      </c>
      <c r="E75" s="102" t="s">
        <v>327</v>
      </c>
      <c r="F75" s="102" t="s">
        <v>327</v>
      </c>
      <c r="G75" s="102" t="s">
        <v>327</v>
      </c>
      <c r="H75" s="102" t="s">
        <v>327</v>
      </c>
      <c r="I75" s="105" t="s">
        <v>321</v>
      </c>
      <c r="J75" s="102" t="s">
        <v>327</v>
      </c>
      <c r="K75" s="95"/>
      <c r="L75" s="95"/>
      <c r="M75" s="95"/>
      <c r="N75" s="95"/>
      <c r="O75" s="95"/>
      <c r="P75" s="95"/>
      <c r="Q75" s="103"/>
      <c r="R75" s="95"/>
      <c r="S75" s="95"/>
      <c r="T75" s="95"/>
      <c r="U75" s="95"/>
      <c r="V75" s="96"/>
      <c r="W75" s="103"/>
      <c r="X75" s="104"/>
    </row>
    <row r="76" spans="1:24" ht="22.5">
      <c r="A76" s="102"/>
      <c r="B76" s="102" t="s">
        <v>132</v>
      </c>
      <c r="C76" s="102" t="s">
        <v>327</v>
      </c>
      <c r="D76" s="102" t="s">
        <v>327</v>
      </c>
      <c r="E76" s="102" t="s">
        <v>33</v>
      </c>
      <c r="F76" s="102" t="s">
        <v>327</v>
      </c>
      <c r="G76" s="102" t="s">
        <v>119</v>
      </c>
      <c r="H76" s="102" t="s">
        <v>117</v>
      </c>
      <c r="I76" s="102" t="s">
        <v>368</v>
      </c>
      <c r="J76" s="102" t="s">
        <v>425</v>
      </c>
      <c r="K76" s="95">
        <v>2</v>
      </c>
      <c r="L76" s="95">
        <v>5</v>
      </c>
      <c r="M76" s="95">
        <v>3</v>
      </c>
      <c r="N76" s="95">
        <v>5</v>
      </c>
      <c r="O76" s="95">
        <v>5</v>
      </c>
      <c r="P76" s="95">
        <v>4</v>
      </c>
      <c r="Q76" s="103">
        <f>SUM(K76:P76) / 6</f>
        <v>4</v>
      </c>
      <c r="R76" s="95">
        <v>1</v>
      </c>
      <c r="S76" s="95">
        <v>1</v>
      </c>
      <c r="T76" s="95">
        <v>1</v>
      </c>
      <c r="U76" s="95">
        <v>3</v>
      </c>
      <c r="V76" s="103">
        <f>SUM(R76:U76) / 4</f>
        <v>1.5</v>
      </c>
      <c r="W76" s="96">
        <f>Q76*V76</f>
        <v>6</v>
      </c>
      <c r="X76" s="104" t="s">
        <v>93</v>
      </c>
    </row>
    <row r="77" spans="1:24" ht="45">
      <c r="A77" s="102"/>
      <c r="B77" s="102" t="s">
        <v>327</v>
      </c>
      <c r="C77" s="102" t="s">
        <v>327</v>
      </c>
      <c r="D77" s="102" t="s">
        <v>327</v>
      </c>
      <c r="E77" s="102" t="s">
        <v>327</v>
      </c>
      <c r="F77" s="102" t="s">
        <v>327</v>
      </c>
      <c r="G77" s="102" t="s">
        <v>327</v>
      </c>
      <c r="H77" s="102" t="s">
        <v>327</v>
      </c>
      <c r="I77" s="105" t="s">
        <v>321</v>
      </c>
      <c r="J77" s="102" t="s">
        <v>327</v>
      </c>
      <c r="K77" s="95"/>
      <c r="L77" s="95"/>
      <c r="M77" s="95"/>
      <c r="N77" s="95"/>
      <c r="O77" s="95"/>
      <c r="P77" s="95"/>
      <c r="Q77" s="103"/>
      <c r="R77" s="95"/>
      <c r="S77" s="95"/>
      <c r="T77" s="95"/>
      <c r="U77" s="95"/>
      <c r="V77" s="103"/>
      <c r="W77" s="96"/>
      <c r="X77" s="104"/>
    </row>
    <row r="78" spans="1:24" ht="33.75">
      <c r="A78" s="102" t="s">
        <v>44</v>
      </c>
      <c r="B78" s="102" t="s">
        <v>112</v>
      </c>
      <c r="C78" s="102" t="s">
        <v>327</v>
      </c>
      <c r="D78" s="102" t="s">
        <v>327</v>
      </c>
      <c r="E78" s="102" t="s">
        <v>33</v>
      </c>
      <c r="F78" s="102" t="s">
        <v>327</v>
      </c>
      <c r="G78" s="102" t="s">
        <v>120</v>
      </c>
      <c r="H78" s="102" t="s">
        <v>117</v>
      </c>
      <c r="I78" s="102" t="s">
        <v>368</v>
      </c>
      <c r="J78" s="102" t="s">
        <v>426</v>
      </c>
      <c r="K78" s="95">
        <v>5</v>
      </c>
      <c r="L78" s="95">
        <v>5</v>
      </c>
      <c r="M78" s="95">
        <v>1</v>
      </c>
      <c r="N78" s="95">
        <v>5</v>
      </c>
      <c r="O78" s="95">
        <v>5</v>
      </c>
      <c r="P78" s="95">
        <v>4</v>
      </c>
      <c r="Q78" s="103">
        <f>SUM(K78:P78) / 6</f>
        <v>4.166666666666667</v>
      </c>
      <c r="R78" s="95">
        <v>1</v>
      </c>
      <c r="S78" s="95">
        <v>1</v>
      </c>
      <c r="T78" s="95">
        <v>1</v>
      </c>
      <c r="U78" s="95">
        <v>5</v>
      </c>
      <c r="V78" s="103">
        <f>SUM(R78:U78) / 4</f>
        <v>2</v>
      </c>
      <c r="W78" s="96">
        <f>Q78*V78</f>
        <v>8.3333333333333339</v>
      </c>
      <c r="X78" s="104" t="s">
        <v>93</v>
      </c>
    </row>
    <row r="79" spans="1:24" ht="45">
      <c r="A79" s="102"/>
      <c r="B79" s="102" t="s">
        <v>327</v>
      </c>
      <c r="C79" s="102" t="s">
        <v>327</v>
      </c>
      <c r="D79" s="102" t="s">
        <v>327</v>
      </c>
      <c r="E79" s="102" t="s">
        <v>327</v>
      </c>
      <c r="F79" s="102" t="s">
        <v>327</v>
      </c>
      <c r="G79" s="102" t="s">
        <v>327</v>
      </c>
      <c r="H79" s="102" t="s">
        <v>327</v>
      </c>
      <c r="I79" s="105" t="s">
        <v>321</v>
      </c>
      <c r="J79" s="102" t="s">
        <v>327</v>
      </c>
      <c r="K79" s="95"/>
      <c r="L79" s="95"/>
      <c r="M79" s="95"/>
      <c r="N79" s="95"/>
      <c r="O79" s="95"/>
      <c r="P79" s="95"/>
      <c r="Q79" s="103"/>
      <c r="R79" s="95"/>
      <c r="S79" s="95"/>
      <c r="T79" s="95"/>
      <c r="U79" s="95"/>
      <c r="V79" s="103"/>
      <c r="W79" s="96"/>
      <c r="X79" s="104"/>
    </row>
    <row r="80" spans="1:24" ht="22.5">
      <c r="A80" s="102"/>
      <c r="B80" s="102" t="s">
        <v>45</v>
      </c>
      <c r="C80" s="102" t="s">
        <v>327</v>
      </c>
      <c r="D80" s="102" t="s">
        <v>327</v>
      </c>
      <c r="E80" s="102" t="s">
        <v>62</v>
      </c>
      <c r="F80" s="102" t="s">
        <v>327</v>
      </c>
      <c r="G80" s="102" t="s">
        <v>46</v>
      </c>
      <c r="H80" s="102" t="s">
        <v>121</v>
      </c>
      <c r="I80" s="102" t="s">
        <v>368</v>
      </c>
      <c r="J80" s="102" t="s">
        <v>371</v>
      </c>
      <c r="K80" s="95">
        <v>2</v>
      </c>
      <c r="L80" s="95">
        <v>5</v>
      </c>
      <c r="M80" s="95">
        <v>1</v>
      </c>
      <c r="N80" s="95">
        <v>4</v>
      </c>
      <c r="O80" s="95">
        <v>1</v>
      </c>
      <c r="P80" s="95">
        <v>3</v>
      </c>
      <c r="Q80" s="103">
        <f>SUM(K80:P80) / 6</f>
        <v>2.6666666666666665</v>
      </c>
      <c r="R80" s="95">
        <v>2</v>
      </c>
      <c r="S80" s="95">
        <v>1</v>
      </c>
      <c r="T80" s="95">
        <v>0</v>
      </c>
      <c r="U80" s="95">
        <v>3</v>
      </c>
      <c r="V80" s="103">
        <f>SUM(R80:U80) / 4</f>
        <v>1.5</v>
      </c>
      <c r="W80" s="96">
        <f>Q80*V80</f>
        <v>4</v>
      </c>
      <c r="X80" s="104"/>
    </row>
    <row r="81" spans="1:24" ht="45">
      <c r="A81" s="102" t="s">
        <v>47</v>
      </c>
      <c r="B81" s="102" t="s">
        <v>327</v>
      </c>
      <c r="C81" s="102" t="s">
        <v>327</v>
      </c>
      <c r="D81" s="102" t="s">
        <v>327</v>
      </c>
      <c r="E81" s="102" t="s">
        <v>327</v>
      </c>
      <c r="F81" s="102" t="s">
        <v>327</v>
      </c>
      <c r="G81" s="102" t="s">
        <v>327</v>
      </c>
      <c r="H81" s="102" t="s">
        <v>327</v>
      </c>
      <c r="I81" s="105" t="s">
        <v>321</v>
      </c>
      <c r="J81" s="102" t="s">
        <v>326</v>
      </c>
      <c r="K81" s="95"/>
      <c r="L81" s="95"/>
      <c r="M81" s="95"/>
      <c r="N81" s="95"/>
      <c r="O81" s="95"/>
      <c r="P81" s="95"/>
      <c r="Q81" s="103">
        <f>SUM(K81:P81) / 6</f>
        <v>0</v>
      </c>
      <c r="R81" s="95"/>
      <c r="S81" s="95"/>
      <c r="T81" s="95"/>
      <c r="U81" s="95"/>
      <c r="V81" s="103">
        <f>SUM(R81:U81) / 4</f>
        <v>0</v>
      </c>
      <c r="W81" s="96"/>
      <c r="X81" s="104"/>
    </row>
    <row r="82" spans="1:24" ht="22.5">
      <c r="A82" s="102"/>
      <c r="B82" s="102" t="s">
        <v>48</v>
      </c>
      <c r="C82" s="102" t="s">
        <v>327</v>
      </c>
      <c r="D82" s="102" t="s">
        <v>327</v>
      </c>
      <c r="E82" s="102" t="s">
        <v>427</v>
      </c>
      <c r="F82" s="102" t="s">
        <v>327</v>
      </c>
      <c r="G82" s="102" t="s">
        <v>327</v>
      </c>
      <c r="H82" s="102" t="s">
        <v>327</v>
      </c>
      <c r="I82" s="102" t="s">
        <v>327</v>
      </c>
      <c r="J82" s="102" t="s">
        <v>327</v>
      </c>
      <c r="K82" s="95"/>
      <c r="L82" s="95"/>
      <c r="M82" s="95"/>
      <c r="N82" s="95"/>
      <c r="O82" s="95"/>
      <c r="P82" s="95"/>
      <c r="Q82" s="103">
        <f>SUM(K82:P82) / 6</f>
        <v>0</v>
      </c>
      <c r="R82" s="95"/>
      <c r="S82" s="95"/>
      <c r="T82" s="95"/>
      <c r="U82" s="95"/>
      <c r="V82" s="103">
        <f>SUM(R82:U82) / 4</f>
        <v>0</v>
      </c>
      <c r="W82" s="96"/>
      <c r="X82" s="104"/>
    </row>
    <row r="83" spans="1:24" ht="45">
      <c r="A83" s="102"/>
      <c r="B83" s="102" t="s">
        <v>327</v>
      </c>
      <c r="C83" s="102" t="s">
        <v>372</v>
      </c>
      <c r="D83" s="102" t="s">
        <v>327</v>
      </c>
      <c r="E83" s="102" t="s">
        <v>327</v>
      </c>
      <c r="F83" s="102" t="s">
        <v>327</v>
      </c>
      <c r="G83" s="102" t="s">
        <v>50</v>
      </c>
      <c r="H83" s="102" t="s">
        <v>373</v>
      </c>
      <c r="I83" s="102" t="s">
        <v>374</v>
      </c>
      <c r="J83" s="102" t="s">
        <v>375</v>
      </c>
      <c r="K83" s="95">
        <v>2</v>
      </c>
      <c r="L83" s="95">
        <v>5</v>
      </c>
      <c r="M83" s="95">
        <v>1</v>
      </c>
      <c r="N83" s="95">
        <v>4</v>
      </c>
      <c r="O83" s="95">
        <v>1</v>
      </c>
      <c r="P83" s="95">
        <v>3</v>
      </c>
      <c r="Q83" s="103">
        <f>SUM(K83:P83) / 6</f>
        <v>2.6666666666666665</v>
      </c>
      <c r="R83" s="95">
        <v>2</v>
      </c>
      <c r="S83" s="95">
        <v>1</v>
      </c>
      <c r="T83" s="95">
        <v>0</v>
      </c>
      <c r="U83" s="95">
        <v>3</v>
      </c>
      <c r="V83" s="103">
        <f>SUM(R83:U83) / 4</f>
        <v>1.5</v>
      </c>
      <c r="W83" s="96">
        <f>Q83*V83</f>
        <v>4</v>
      </c>
      <c r="X83" s="104"/>
    </row>
    <row r="84" spans="1:24" ht="33.75">
      <c r="A84" s="102"/>
      <c r="B84" s="102" t="s">
        <v>327</v>
      </c>
      <c r="C84" s="102" t="s">
        <v>327</v>
      </c>
      <c r="D84" s="102" t="s">
        <v>327</v>
      </c>
      <c r="E84" s="102" t="s">
        <v>327</v>
      </c>
      <c r="F84" s="102" t="s">
        <v>327</v>
      </c>
      <c r="G84" s="102" t="s">
        <v>327</v>
      </c>
      <c r="H84" s="102" t="s">
        <v>327</v>
      </c>
      <c r="I84" s="105" t="s">
        <v>322</v>
      </c>
      <c r="J84" s="102" t="s">
        <v>326</v>
      </c>
      <c r="K84" s="95"/>
      <c r="L84" s="95"/>
      <c r="M84" s="95"/>
      <c r="N84" s="95"/>
      <c r="O84" s="95"/>
      <c r="P84" s="95"/>
      <c r="Q84" s="103"/>
      <c r="R84" s="95"/>
      <c r="S84" s="95"/>
      <c r="T84" s="95"/>
      <c r="U84" s="95"/>
      <c r="V84" s="103"/>
      <c r="W84" s="96"/>
      <c r="X84" s="104"/>
    </row>
    <row r="85" spans="1:24" ht="33.75">
      <c r="A85" s="102"/>
      <c r="B85" s="102" t="s">
        <v>70</v>
      </c>
      <c r="C85" s="102" t="s">
        <v>327</v>
      </c>
      <c r="D85" s="102" t="s">
        <v>327</v>
      </c>
      <c r="E85" s="102" t="s">
        <v>139</v>
      </c>
      <c r="F85" s="102" t="s">
        <v>327</v>
      </c>
      <c r="G85" s="102" t="s">
        <v>376</v>
      </c>
      <c r="H85" s="102" t="s">
        <v>117</v>
      </c>
      <c r="I85" s="102" t="s">
        <v>377</v>
      </c>
      <c r="J85" s="102" t="s">
        <v>69</v>
      </c>
      <c r="K85" s="95">
        <v>3</v>
      </c>
      <c r="L85" s="95">
        <v>5</v>
      </c>
      <c r="M85" s="95">
        <v>1</v>
      </c>
      <c r="N85" s="95">
        <v>4</v>
      </c>
      <c r="O85" s="95">
        <v>1</v>
      </c>
      <c r="P85" s="95">
        <v>3</v>
      </c>
      <c r="Q85" s="103">
        <f>SUM(K85:P85) / 6</f>
        <v>2.8333333333333335</v>
      </c>
      <c r="R85" s="95">
        <v>1</v>
      </c>
      <c r="S85" s="95">
        <v>1</v>
      </c>
      <c r="T85" s="95">
        <v>0</v>
      </c>
      <c r="U85" s="95">
        <v>5</v>
      </c>
      <c r="V85" s="103">
        <f>SUM(R85:U85) / 4</f>
        <v>1.75</v>
      </c>
      <c r="W85" s="96">
        <f>Q85*V85</f>
        <v>4.9583333333333339</v>
      </c>
      <c r="X85" s="104"/>
    </row>
    <row r="86" spans="1:24" ht="33.75">
      <c r="A86" s="102"/>
      <c r="B86" s="102" t="s">
        <v>327</v>
      </c>
      <c r="C86" s="102" t="s">
        <v>327</v>
      </c>
      <c r="D86" s="102" t="s">
        <v>327</v>
      </c>
      <c r="E86" s="102" t="s">
        <v>327</v>
      </c>
      <c r="F86" s="102" t="s">
        <v>327</v>
      </c>
      <c r="G86" s="102" t="s">
        <v>327</v>
      </c>
      <c r="H86" s="102" t="s">
        <v>327</v>
      </c>
      <c r="I86" s="105" t="s">
        <v>322</v>
      </c>
      <c r="J86" s="102" t="s">
        <v>327</v>
      </c>
      <c r="K86" s="95"/>
      <c r="L86" s="95"/>
      <c r="M86" s="95"/>
      <c r="N86" s="95"/>
      <c r="O86" s="95"/>
      <c r="P86" s="95"/>
      <c r="Q86" s="103"/>
      <c r="R86" s="95"/>
      <c r="S86" s="95"/>
      <c r="T86" s="95"/>
      <c r="U86" s="95"/>
      <c r="V86" s="103"/>
      <c r="W86" s="96"/>
      <c r="X86" s="104"/>
    </row>
    <row r="87" spans="1:24">
      <c r="A87" s="102" t="s">
        <v>56</v>
      </c>
      <c r="B87" s="102" t="s">
        <v>327</v>
      </c>
      <c r="C87" s="102" t="s">
        <v>327</v>
      </c>
      <c r="D87" s="102" t="s">
        <v>327</v>
      </c>
      <c r="E87" s="102" t="s">
        <v>327</v>
      </c>
      <c r="F87" s="102" t="s">
        <v>327</v>
      </c>
      <c r="G87" s="102" t="s">
        <v>327</v>
      </c>
      <c r="H87" s="102" t="s">
        <v>327</v>
      </c>
      <c r="I87" s="102" t="s">
        <v>327</v>
      </c>
      <c r="J87" s="102" t="s">
        <v>327</v>
      </c>
      <c r="K87" s="95"/>
      <c r="L87" s="95"/>
      <c r="M87" s="95"/>
      <c r="N87" s="95"/>
      <c r="O87" s="95"/>
      <c r="P87" s="95"/>
      <c r="Q87" s="103">
        <f>SUM(K87:P87) / 6</f>
        <v>0</v>
      </c>
      <c r="R87" s="95"/>
      <c r="S87" s="95"/>
      <c r="T87" s="95"/>
      <c r="U87" s="95"/>
      <c r="V87" s="103">
        <f>SUM(R87:U87) / 4</f>
        <v>0</v>
      </c>
      <c r="W87" s="96"/>
      <c r="X87" s="114"/>
    </row>
    <row r="88" spans="1:24" ht="45">
      <c r="A88" s="102"/>
      <c r="B88" s="102" t="s">
        <v>57</v>
      </c>
      <c r="C88" s="102" t="s">
        <v>327</v>
      </c>
      <c r="D88" s="102" t="s">
        <v>327</v>
      </c>
      <c r="E88" s="102" t="s">
        <v>58</v>
      </c>
      <c r="F88" s="102" t="s">
        <v>327</v>
      </c>
      <c r="G88" s="102" t="s">
        <v>147</v>
      </c>
      <c r="H88" s="102" t="s">
        <v>121</v>
      </c>
      <c r="I88" s="102" t="s">
        <v>378</v>
      </c>
      <c r="J88" s="102" t="s">
        <v>162</v>
      </c>
      <c r="K88" s="95">
        <v>2</v>
      </c>
      <c r="L88" s="95">
        <v>5</v>
      </c>
      <c r="M88" s="95">
        <v>3</v>
      </c>
      <c r="N88" s="95">
        <v>1</v>
      </c>
      <c r="O88" s="95">
        <v>1</v>
      </c>
      <c r="P88" s="95">
        <v>2</v>
      </c>
      <c r="Q88" s="103">
        <f>SUM(K88:P88) / 6</f>
        <v>2.3333333333333335</v>
      </c>
      <c r="R88" s="95">
        <v>4</v>
      </c>
      <c r="S88" s="95">
        <v>1</v>
      </c>
      <c r="T88" s="95">
        <v>0</v>
      </c>
      <c r="U88" s="95">
        <v>1</v>
      </c>
      <c r="V88" s="103">
        <f>SUM(R88:U88) / 4</f>
        <v>1.5</v>
      </c>
      <c r="W88" s="96">
        <f>Q88*V88</f>
        <v>3.5</v>
      </c>
      <c r="X88" s="114"/>
    </row>
    <row r="89" spans="1:24" ht="33.75">
      <c r="A89" s="102"/>
      <c r="B89" s="102" t="s">
        <v>327</v>
      </c>
      <c r="C89" s="102" t="s">
        <v>327</v>
      </c>
      <c r="D89" s="102" t="s">
        <v>327</v>
      </c>
      <c r="E89" s="102" t="s">
        <v>327</v>
      </c>
      <c r="F89" s="102" t="s">
        <v>327</v>
      </c>
      <c r="G89" s="102" t="s">
        <v>327</v>
      </c>
      <c r="H89" s="102" t="s">
        <v>327</v>
      </c>
      <c r="I89" s="105" t="s">
        <v>322</v>
      </c>
      <c r="J89" s="102" t="s">
        <v>327</v>
      </c>
      <c r="K89" s="95"/>
      <c r="L89" s="95"/>
      <c r="M89" s="95"/>
      <c r="N89" s="95"/>
      <c r="O89" s="95"/>
      <c r="P89" s="95"/>
      <c r="Q89" s="103"/>
      <c r="R89" s="95"/>
      <c r="S89" s="95"/>
      <c r="T89" s="95"/>
      <c r="U89" s="95"/>
      <c r="V89" s="103"/>
      <c r="W89" s="96"/>
      <c r="X89" s="114"/>
    </row>
    <row r="90" spans="1:24" ht="22.5">
      <c r="A90" s="102" t="s">
        <v>63</v>
      </c>
      <c r="B90" s="102" t="s">
        <v>327</v>
      </c>
      <c r="C90" s="102" t="s">
        <v>327</v>
      </c>
      <c r="D90" s="102" t="s">
        <v>327</v>
      </c>
      <c r="E90" s="102" t="s">
        <v>327</v>
      </c>
      <c r="F90" s="102" t="s">
        <v>327</v>
      </c>
      <c r="G90" s="102" t="s">
        <v>327</v>
      </c>
      <c r="H90" s="102" t="s">
        <v>327</v>
      </c>
      <c r="I90" s="102" t="s">
        <v>327</v>
      </c>
      <c r="J90" s="102" t="s">
        <v>327</v>
      </c>
      <c r="K90" s="95"/>
      <c r="L90" s="95"/>
      <c r="M90" s="95"/>
      <c r="N90" s="95"/>
      <c r="O90" s="95"/>
      <c r="P90" s="95"/>
      <c r="Q90" s="103">
        <f>SUM(K90:P90) / 6</f>
        <v>0</v>
      </c>
      <c r="R90" s="95"/>
      <c r="S90" s="95"/>
      <c r="T90" s="95"/>
      <c r="U90" s="95"/>
      <c r="V90" s="103">
        <f>SUM(R90:U90) / 4</f>
        <v>0</v>
      </c>
      <c r="W90" s="96"/>
      <c r="X90" s="104"/>
    </row>
    <row r="91" spans="1:24" ht="67.5">
      <c r="A91" s="102"/>
      <c r="B91" s="102" t="s">
        <v>130</v>
      </c>
      <c r="C91" s="102" t="s">
        <v>327</v>
      </c>
      <c r="D91" s="102" t="s">
        <v>327</v>
      </c>
      <c r="E91" s="102" t="s">
        <v>122</v>
      </c>
      <c r="F91" s="102" t="s">
        <v>428</v>
      </c>
      <c r="G91" s="102" t="s">
        <v>429</v>
      </c>
      <c r="H91" s="102" t="s">
        <v>379</v>
      </c>
      <c r="I91" s="102" t="s">
        <v>380</v>
      </c>
      <c r="J91" s="102" t="s">
        <v>430</v>
      </c>
      <c r="K91" s="95">
        <v>2</v>
      </c>
      <c r="L91" s="95">
        <v>5</v>
      </c>
      <c r="M91" s="95">
        <v>3</v>
      </c>
      <c r="N91" s="95">
        <v>5</v>
      </c>
      <c r="O91" s="95">
        <v>5</v>
      </c>
      <c r="P91" s="95">
        <v>3</v>
      </c>
      <c r="Q91" s="103">
        <f>SUM(K91:P91) / 6</f>
        <v>3.8333333333333335</v>
      </c>
      <c r="R91" s="95">
        <v>1</v>
      </c>
      <c r="S91" s="95">
        <v>1</v>
      </c>
      <c r="T91" s="95">
        <v>4</v>
      </c>
      <c r="U91" s="95">
        <v>5</v>
      </c>
      <c r="V91" s="96">
        <f>SUM(R91:U91) / 4</f>
        <v>2.75</v>
      </c>
      <c r="W91" s="103">
        <f>Q91*V91</f>
        <v>10.541666666666668</v>
      </c>
      <c r="X91" s="104" t="s">
        <v>93</v>
      </c>
    </row>
    <row r="92" spans="1:24" ht="33.75">
      <c r="A92" s="102"/>
      <c r="B92" s="102" t="s">
        <v>327</v>
      </c>
      <c r="C92" s="102" t="s">
        <v>327</v>
      </c>
      <c r="D92" s="102" t="s">
        <v>327</v>
      </c>
      <c r="E92" s="102" t="s">
        <v>327</v>
      </c>
      <c r="F92" s="102" t="s">
        <v>327</v>
      </c>
      <c r="G92" s="102" t="s">
        <v>327</v>
      </c>
      <c r="H92" s="102" t="s">
        <v>327</v>
      </c>
      <c r="I92" s="105" t="s">
        <v>275</v>
      </c>
      <c r="J92" s="102" t="s">
        <v>326</v>
      </c>
      <c r="K92" s="95"/>
      <c r="L92" s="95"/>
      <c r="M92" s="95"/>
      <c r="N92" s="95"/>
      <c r="O92" s="95"/>
      <c r="P92" s="95"/>
      <c r="Q92" s="103"/>
      <c r="R92" s="95"/>
      <c r="S92" s="95"/>
      <c r="T92" s="95"/>
      <c r="U92" s="95"/>
      <c r="V92" s="96"/>
      <c r="W92" s="103"/>
      <c r="X92" s="104"/>
    </row>
    <row r="93" spans="1:24" ht="45">
      <c r="A93" s="102"/>
      <c r="B93" s="102" t="s">
        <v>327</v>
      </c>
      <c r="C93" s="102" t="s">
        <v>67</v>
      </c>
      <c r="D93" s="102" t="s">
        <v>327</v>
      </c>
      <c r="E93" s="102" t="s">
        <v>431</v>
      </c>
      <c r="F93" s="102" t="s">
        <v>327</v>
      </c>
      <c r="G93" s="102" t="s">
        <v>127</v>
      </c>
      <c r="H93" s="102" t="s">
        <v>432</v>
      </c>
      <c r="I93" s="102" t="s">
        <v>275</v>
      </c>
      <c r="J93" s="102" t="s">
        <v>133</v>
      </c>
      <c r="K93" s="95"/>
      <c r="L93" s="95">
        <v>5</v>
      </c>
      <c r="M93" s="95">
        <v>1</v>
      </c>
      <c r="N93" s="95">
        <v>5</v>
      </c>
      <c r="O93" s="95"/>
      <c r="P93" s="95">
        <v>3</v>
      </c>
      <c r="Q93" s="103">
        <f t="shared" ref="Q93:Q99" si="2">SUM(K93:P93) / 6</f>
        <v>2.3333333333333335</v>
      </c>
      <c r="R93" s="95">
        <v>1</v>
      </c>
      <c r="S93" s="95">
        <v>1</v>
      </c>
      <c r="T93" s="95">
        <v>0</v>
      </c>
      <c r="U93" s="95">
        <v>5</v>
      </c>
      <c r="V93" s="96">
        <f t="shared" ref="V93:V101" si="3">SUM(R93:U93) / 4</f>
        <v>1.75</v>
      </c>
      <c r="W93" s="103">
        <f>Q93*V93</f>
        <v>4.0833333333333339</v>
      </c>
      <c r="X93" s="104"/>
    </row>
    <row r="94" spans="1:24">
      <c r="A94" s="102"/>
      <c r="B94" s="102" t="s">
        <v>327</v>
      </c>
      <c r="C94" s="102" t="s">
        <v>103</v>
      </c>
      <c r="D94" s="102" t="s">
        <v>327</v>
      </c>
      <c r="E94" s="102" t="s">
        <v>327</v>
      </c>
      <c r="F94" s="102" t="s">
        <v>327</v>
      </c>
      <c r="G94" s="102" t="s">
        <v>327</v>
      </c>
      <c r="H94" s="102" t="s">
        <v>327</v>
      </c>
      <c r="I94" s="102" t="s">
        <v>327</v>
      </c>
      <c r="J94" s="102" t="s">
        <v>327</v>
      </c>
      <c r="K94" s="95"/>
      <c r="L94" s="95"/>
      <c r="M94" s="95"/>
      <c r="N94" s="95"/>
      <c r="O94" s="95"/>
      <c r="P94" s="95"/>
      <c r="Q94" s="103">
        <f t="shared" si="2"/>
        <v>0</v>
      </c>
      <c r="R94" s="95"/>
      <c r="S94" s="95"/>
      <c r="T94" s="95"/>
      <c r="U94" s="95"/>
      <c r="V94" s="96">
        <f t="shared" si="3"/>
        <v>0</v>
      </c>
      <c r="W94" s="103">
        <f t="shared" ref="W94" si="4">Q94+V94</f>
        <v>0</v>
      </c>
      <c r="X94" s="104"/>
    </row>
    <row r="95" spans="1:24" ht="45">
      <c r="A95" s="102"/>
      <c r="B95" s="102" t="s">
        <v>327</v>
      </c>
      <c r="C95" s="102" t="s">
        <v>327</v>
      </c>
      <c r="D95" s="102" t="s">
        <v>29</v>
      </c>
      <c r="E95" s="102" t="s">
        <v>141</v>
      </c>
      <c r="F95" s="102" t="s">
        <v>327</v>
      </c>
      <c r="G95" s="102" t="s">
        <v>352</v>
      </c>
      <c r="H95" s="102" t="s">
        <v>432</v>
      </c>
      <c r="I95" s="102" t="s">
        <v>225</v>
      </c>
      <c r="J95" s="102" t="s">
        <v>433</v>
      </c>
      <c r="K95" s="95"/>
      <c r="L95" s="95">
        <v>5</v>
      </c>
      <c r="M95" s="95">
        <v>3</v>
      </c>
      <c r="N95" s="95">
        <v>5</v>
      </c>
      <c r="O95" s="95"/>
      <c r="P95" s="95">
        <v>3</v>
      </c>
      <c r="Q95" s="103">
        <f t="shared" si="2"/>
        <v>2.6666666666666665</v>
      </c>
      <c r="R95" s="95">
        <v>2</v>
      </c>
      <c r="S95" s="95">
        <v>1</v>
      </c>
      <c r="T95" s="95">
        <v>0</v>
      </c>
      <c r="U95" s="95">
        <v>3</v>
      </c>
      <c r="V95" s="96">
        <f t="shared" si="3"/>
        <v>1.5</v>
      </c>
      <c r="W95" s="103">
        <f>Q95*V95</f>
        <v>4</v>
      </c>
      <c r="X95" s="104"/>
    </row>
    <row r="96" spans="1:24">
      <c r="A96" s="102"/>
      <c r="B96" s="102" t="s">
        <v>327</v>
      </c>
      <c r="C96" s="102" t="s">
        <v>327</v>
      </c>
      <c r="D96" s="102" t="s">
        <v>327</v>
      </c>
      <c r="E96" s="102" t="s">
        <v>327</v>
      </c>
      <c r="F96" s="102" t="s">
        <v>327</v>
      </c>
      <c r="G96" s="102" t="s">
        <v>149</v>
      </c>
      <c r="H96" s="102" t="s">
        <v>327</v>
      </c>
      <c r="I96" s="102" t="s">
        <v>327</v>
      </c>
      <c r="J96" s="102" t="s">
        <v>433</v>
      </c>
      <c r="K96" s="95"/>
      <c r="L96" s="95">
        <v>5</v>
      </c>
      <c r="M96" s="95">
        <v>3</v>
      </c>
      <c r="N96" s="95">
        <v>5</v>
      </c>
      <c r="O96" s="95"/>
      <c r="P96" s="95">
        <v>3</v>
      </c>
      <c r="Q96" s="103">
        <f t="shared" si="2"/>
        <v>2.6666666666666665</v>
      </c>
      <c r="R96" s="95">
        <v>2</v>
      </c>
      <c r="S96" s="95">
        <v>1</v>
      </c>
      <c r="T96" s="95">
        <v>0</v>
      </c>
      <c r="U96" s="95">
        <v>3</v>
      </c>
      <c r="V96" s="96">
        <f t="shared" si="3"/>
        <v>1.5</v>
      </c>
      <c r="W96" s="103">
        <f t="shared" ref="W96:W98" si="5">Q96+V96</f>
        <v>4.1666666666666661</v>
      </c>
      <c r="X96" s="104"/>
    </row>
    <row r="97" spans="1:24" ht="45">
      <c r="A97" s="102"/>
      <c r="B97" s="102" t="s">
        <v>327</v>
      </c>
      <c r="C97" s="102" t="s">
        <v>104</v>
      </c>
      <c r="D97" s="102" t="s">
        <v>327</v>
      </c>
      <c r="E97" s="102" t="s">
        <v>69</v>
      </c>
      <c r="F97" s="102" t="s">
        <v>327</v>
      </c>
      <c r="G97" s="102" t="s">
        <v>216</v>
      </c>
      <c r="H97" s="102" t="s">
        <v>432</v>
      </c>
      <c r="I97" s="102" t="s">
        <v>225</v>
      </c>
      <c r="J97" s="102" t="s">
        <v>426</v>
      </c>
      <c r="K97" s="95"/>
      <c r="L97" s="95">
        <v>5</v>
      </c>
      <c r="M97" s="95">
        <v>3</v>
      </c>
      <c r="N97" s="95">
        <v>5</v>
      </c>
      <c r="O97" s="95"/>
      <c r="P97" s="95">
        <v>3</v>
      </c>
      <c r="Q97" s="103">
        <f t="shared" si="2"/>
        <v>2.6666666666666665</v>
      </c>
      <c r="R97" s="95">
        <v>2</v>
      </c>
      <c r="S97" s="95">
        <v>1</v>
      </c>
      <c r="T97" s="95">
        <v>0</v>
      </c>
      <c r="U97" s="95">
        <v>3</v>
      </c>
      <c r="V97" s="96">
        <f t="shared" si="3"/>
        <v>1.5</v>
      </c>
      <c r="W97" s="103">
        <f t="shared" si="5"/>
        <v>4.1666666666666661</v>
      </c>
      <c r="X97" s="104"/>
    </row>
    <row r="98" spans="1:24" ht="45">
      <c r="A98" s="102"/>
      <c r="B98" s="102" t="s">
        <v>128</v>
      </c>
      <c r="C98" s="102" t="s">
        <v>327</v>
      </c>
      <c r="D98" s="102" t="s">
        <v>327</v>
      </c>
      <c r="E98" s="102" t="s">
        <v>327</v>
      </c>
      <c r="F98" s="102" t="s">
        <v>327</v>
      </c>
      <c r="G98" s="102" t="s">
        <v>327</v>
      </c>
      <c r="H98" s="102" t="s">
        <v>327</v>
      </c>
      <c r="I98" s="102" t="s">
        <v>327</v>
      </c>
      <c r="J98" s="102" t="s">
        <v>327</v>
      </c>
      <c r="K98" s="95"/>
      <c r="L98" s="95"/>
      <c r="M98" s="95"/>
      <c r="N98" s="95"/>
      <c r="O98" s="95"/>
      <c r="P98" s="95"/>
      <c r="Q98" s="103">
        <f t="shared" si="2"/>
        <v>0</v>
      </c>
      <c r="R98" s="95"/>
      <c r="S98" s="95"/>
      <c r="T98" s="95"/>
      <c r="U98" s="95"/>
      <c r="V98" s="96">
        <f t="shared" si="3"/>
        <v>0</v>
      </c>
      <c r="W98" s="103">
        <f t="shared" si="5"/>
        <v>0</v>
      </c>
      <c r="X98" s="104"/>
    </row>
    <row r="99" spans="1:24" ht="45">
      <c r="A99" s="102"/>
      <c r="B99" s="102" t="s">
        <v>327</v>
      </c>
      <c r="C99" s="102" t="s">
        <v>369</v>
      </c>
      <c r="D99" s="102" t="s">
        <v>327</v>
      </c>
      <c r="E99" s="102" t="s">
        <v>434</v>
      </c>
      <c r="F99" s="102" t="s">
        <v>327</v>
      </c>
      <c r="G99" s="102" t="s">
        <v>129</v>
      </c>
      <c r="H99" s="102" t="s">
        <v>432</v>
      </c>
      <c r="I99" s="102" t="s">
        <v>225</v>
      </c>
      <c r="J99" s="102" t="s">
        <v>426</v>
      </c>
      <c r="K99" s="95"/>
      <c r="L99" s="95">
        <v>5</v>
      </c>
      <c r="M99" s="95">
        <v>3</v>
      </c>
      <c r="N99" s="95">
        <v>5</v>
      </c>
      <c r="O99" s="95"/>
      <c r="P99" s="95">
        <v>3</v>
      </c>
      <c r="Q99" s="103">
        <f t="shared" si="2"/>
        <v>2.6666666666666665</v>
      </c>
      <c r="R99" s="95">
        <v>2</v>
      </c>
      <c r="S99" s="95">
        <v>1</v>
      </c>
      <c r="T99" s="95">
        <v>0</v>
      </c>
      <c r="U99" s="95">
        <v>3</v>
      </c>
      <c r="V99" s="96">
        <f t="shared" si="3"/>
        <v>1.5</v>
      </c>
      <c r="W99" s="103">
        <f>Q99*V99</f>
        <v>4</v>
      </c>
      <c r="X99" s="104"/>
    </row>
    <row r="100" spans="1:24" ht="45">
      <c r="A100" s="102"/>
      <c r="B100" s="102" t="s">
        <v>327</v>
      </c>
      <c r="C100" s="102" t="s">
        <v>435</v>
      </c>
      <c r="D100" s="102" t="s">
        <v>327</v>
      </c>
      <c r="E100" s="102" t="s">
        <v>152</v>
      </c>
      <c r="F100" s="102" t="s">
        <v>327</v>
      </c>
      <c r="G100" s="102" t="s">
        <v>129</v>
      </c>
      <c r="H100" s="102" t="s">
        <v>432</v>
      </c>
      <c r="I100" s="102" t="s">
        <v>225</v>
      </c>
      <c r="J100" s="102" t="s">
        <v>426</v>
      </c>
      <c r="K100" s="95"/>
      <c r="L100" s="95">
        <v>5</v>
      </c>
      <c r="M100" s="95">
        <v>3</v>
      </c>
      <c r="N100" s="95">
        <v>5</v>
      </c>
      <c r="O100" s="95"/>
      <c r="P100" s="95">
        <v>3</v>
      </c>
      <c r="Q100" s="103"/>
      <c r="R100" s="95">
        <v>2</v>
      </c>
      <c r="S100" s="95">
        <v>1</v>
      </c>
      <c r="T100" s="95">
        <v>0</v>
      </c>
      <c r="U100" s="95">
        <v>3</v>
      </c>
      <c r="V100" s="96">
        <f t="shared" si="3"/>
        <v>1.5</v>
      </c>
      <c r="W100" s="103">
        <f t="shared" ref="W100" si="6">Q100+V100</f>
        <v>1.5</v>
      </c>
      <c r="X100" s="104"/>
    </row>
    <row r="101" spans="1:24" s="94" customFormat="1" ht="22.5">
      <c r="A101" s="105"/>
      <c r="B101" s="105" t="s">
        <v>124</v>
      </c>
      <c r="C101" s="105" t="s">
        <v>327</v>
      </c>
      <c r="D101" s="105" t="s">
        <v>327</v>
      </c>
      <c r="E101" s="105" t="s">
        <v>436</v>
      </c>
      <c r="F101" s="105" t="s">
        <v>239</v>
      </c>
      <c r="G101" s="105" t="s">
        <v>437</v>
      </c>
      <c r="H101" s="105" t="s">
        <v>381</v>
      </c>
      <c r="I101" s="105" t="s">
        <v>191</v>
      </c>
      <c r="J101" s="105" t="s">
        <v>438</v>
      </c>
      <c r="K101" s="106">
        <v>2</v>
      </c>
      <c r="L101" s="106">
        <v>5</v>
      </c>
      <c r="M101" s="106">
        <v>1</v>
      </c>
      <c r="N101" s="106">
        <v>5</v>
      </c>
      <c r="O101" s="106">
        <v>5</v>
      </c>
      <c r="P101" s="106">
        <v>3</v>
      </c>
      <c r="Q101" s="108">
        <f>SUM(K101:P101) / 6</f>
        <v>3.5</v>
      </c>
      <c r="R101" s="106">
        <v>1</v>
      </c>
      <c r="S101" s="106">
        <v>1</v>
      </c>
      <c r="T101" s="106">
        <v>4</v>
      </c>
      <c r="U101" s="106">
        <v>3</v>
      </c>
      <c r="V101" s="108">
        <f t="shared" si="3"/>
        <v>2.25</v>
      </c>
      <c r="W101" s="108">
        <f>Q101*V101</f>
        <v>7.875</v>
      </c>
      <c r="X101" s="109" t="s">
        <v>93</v>
      </c>
    </row>
    <row r="102" spans="1:24" s="94" customFormat="1" ht="33.75">
      <c r="A102" s="105"/>
      <c r="B102" s="105" t="s">
        <v>327</v>
      </c>
      <c r="C102" s="105" t="s">
        <v>327</v>
      </c>
      <c r="D102" s="105" t="s">
        <v>327</v>
      </c>
      <c r="E102" s="105" t="s">
        <v>327</v>
      </c>
      <c r="F102" s="105" t="s">
        <v>327</v>
      </c>
      <c r="G102" s="105" t="s">
        <v>327</v>
      </c>
      <c r="H102" s="105" t="s">
        <v>307</v>
      </c>
      <c r="I102" s="105" t="s">
        <v>327</v>
      </c>
      <c r="J102" s="105" t="s">
        <v>327</v>
      </c>
      <c r="K102" s="106"/>
      <c r="L102" s="106"/>
      <c r="M102" s="106"/>
      <c r="N102" s="106"/>
      <c r="O102" s="106"/>
      <c r="P102" s="106"/>
      <c r="Q102" s="108"/>
      <c r="R102" s="106"/>
      <c r="S102" s="106"/>
      <c r="T102" s="106"/>
      <c r="U102" s="106"/>
      <c r="V102" s="108"/>
      <c r="W102" s="108"/>
      <c r="X102" s="109"/>
    </row>
    <row r="103" spans="1:24" ht="22.5">
      <c r="A103" s="102" t="s">
        <v>64</v>
      </c>
      <c r="B103" s="102" t="s">
        <v>327</v>
      </c>
      <c r="C103" s="102" t="s">
        <v>327</v>
      </c>
      <c r="D103" s="102" t="s">
        <v>327</v>
      </c>
      <c r="E103" s="102" t="s">
        <v>327</v>
      </c>
      <c r="F103" s="102" t="s">
        <v>327</v>
      </c>
      <c r="G103" s="102" t="s">
        <v>327</v>
      </c>
      <c r="H103" s="102" t="s">
        <v>327</v>
      </c>
      <c r="I103" s="102" t="s">
        <v>327</v>
      </c>
      <c r="J103" s="102" t="s">
        <v>327</v>
      </c>
      <c r="K103" s="95"/>
      <c r="L103" s="95"/>
      <c r="M103" s="95"/>
      <c r="N103" s="115">
        <f>SUM(A103:M103) / 6</f>
        <v>0</v>
      </c>
      <c r="O103" s="95"/>
      <c r="P103" s="95"/>
      <c r="Q103" s="96"/>
      <c r="R103" s="95"/>
      <c r="S103" s="115">
        <f>SUM(O103:R103) / 4</f>
        <v>0</v>
      </c>
      <c r="T103" s="95">
        <f t="shared" ref="T103" si="7">N103+S103</f>
        <v>0</v>
      </c>
      <c r="U103" s="95"/>
      <c r="V103" s="96"/>
      <c r="W103" s="96"/>
      <c r="X103" s="104"/>
    </row>
    <row r="104" spans="1:24" ht="22.5">
      <c r="A104" s="102"/>
      <c r="B104" s="102" t="s">
        <v>66</v>
      </c>
      <c r="C104" s="102" t="s">
        <v>327</v>
      </c>
      <c r="D104" s="102" t="s">
        <v>327</v>
      </c>
      <c r="E104" s="102" t="s">
        <v>68</v>
      </c>
      <c r="F104" s="102" t="s">
        <v>327</v>
      </c>
      <c r="G104" s="102" t="s">
        <v>327</v>
      </c>
      <c r="H104" s="102" t="s">
        <v>327</v>
      </c>
      <c r="I104" s="102" t="s">
        <v>327</v>
      </c>
      <c r="J104" s="102" t="s">
        <v>327</v>
      </c>
      <c r="K104" s="95">
        <v>2</v>
      </c>
      <c r="L104" s="95">
        <v>5</v>
      </c>
      <c r="M104" s="95">
        <v>1</v>
      </c>
      <c r="N104" s="95">
        <v>5</v>
      </c>
      <c r="O104" s="95">
        <v>1</v>
      </c>
      <c r="P104" s="95">
        <v>3</v>
      </c>
      <c r="Q104" s="103">
        <f t="shared" ref="Q104:Q112" si="8">SUM(K104:P104) / 6</f>
        <v>2.8333333333333335</v>
      </c>
      <c r="R104" s="95">
        <v>1</v>
      </c>
      <c r="S104" s="95">
        <v>1</v>
      </c>
      <c r="T104" s="95">
        <v>2</v>
      </c>
      <c r="U104" s="95">
        <v>3</v>
      </c>
      <c r="V104" s="96">
        <f t="shared" ref="V104:V112" si="9">SUM(R104:U104) / 4</f>
        <v>1.75</v>
      </c>
      <c r="W104" s="103">
        <f>Q104*V104</f>
        <v>4.9583333333333339</v>
      </c>
      <c r="X104" s="104"/>
    </row>
    <row r="105" spans="1:24" ht="45">
      <c r="A105" s="102"/>
      <c r="B105" s="102" t="s">
        <v>327</v>
      </c>
      <c r="C105" s="102" t="s">
        <v>67</v>
      </c>
      <c r="D105" s="102" t="s">
        <v>327</v>
      </c>
      <c r="E105" s="102" t="s">
        <v>439</v>
      </c>
      <c r="F105" s="110" t="s">
        <v>239</v>
      </c>
      <c r="G105" s="102" t="s">
        <v>91</v>
      </c>
      <c r="H105" s="102" t="s">
        <v>440</v>
      </c>
      <c r="I105" s="102" t="s">
        <v>176</v>
      </c>
      <c r="J105" s="102" t="s">
        <v>133</v>
      </c>
      <c r="K105" s="95"/>
      <c r="L105" s="95">
        <v>5</v>
      </c>
      <c r="M105" s="95">
        <v>3</v>
      </c>
      <c r="N105" s="95">
        <v>5</v>
      </c>
      <c r="O105" s="95">
        <v>5</v>
      </c>
      <c r="P105" s="95">
        <v>3</v>
      </c>
      <c r="Q105" s="103">
        <f t="shared" si="8"/>
        <v>3.5</v>
      </c>
      <c r="R105" s="95">
        <v>2</v>
      </c>
      <c r="S105" s="95">
        <v>1</v>
      </c>
      <c r="T105" s="95">
        <v>0</v>
      </c>
      <c r="U105" s="95">
        <v>3</v>
      </c>
      <c r="V105" s="96">
        <f t="shared" si="9"/>
        <v>1.5</v>
      </c>
      <c r="W105" s="103">
        <f>Q105*V105</f>
        <v>5.25</v>
      </c>
      <c r="X105" s="104"/>
    </row>
    <row r="106" spans="1:24" ht="22.5">
      <c r="A106" s="102"/>
      <c r="B106" s="102" t="s">
        <v>327</v>
      </c>
      <c r="C106" s="102" t="s">
        <v>327</v>
      </c>
      <c r="D106" s="102" t="s">
        <v>108</v>
      </c>
      <c r="E106" s="102" t="s">
        <v>439</v>
      </c>
      <c r="F106" s="102" t="s">
        <v>327</v>
      </c>
      <c r="G106" s="102" t="s">
        <v>327</v>
      </c>
      <c r="H106" s="102" t="s">
        <v>382</v>
      </c>
      <c r="I106" s="102" t="s">
        <v>278</v>
      </c>
      <c r="J106" s="102" t="s">
        <v>441</v>
      </c>
      <c r="K106" s="95"/>
      <c r="L106" s="95">
        <v>5</v>
      </c>
      <c r="M106" s="95">
        <v>3</v>
      </c>
      <c r="N106" s="95">
        <v>5</v>
      </c>
      <c r="O106" s="95">
        <v>5</v>
      </c>
      <c r="P106" s="95">
        <v>4</v>
      </c>
      <c r="Q106" s="103">
        <f t="shared" si="8"/>
        <v>3.6666666666666665</v>
      </c>
      <c r="R106" s="95">
        <v>2</v>
      </c>
      <c r="S106" s="95">
        <v>1</v>
      </c>
      <c r="T106" s="95">
        <v>0</v>
      </c>
      <c r="U106" s="95">
        <v>3</v>
      </c>
      <c r="V106" s="96">
        <f t="shared" si="9"/>
        <v>1.5</v>
      </c>
      <c r="W106" s="103">
        <f>Q106*V106</f>
        <v>5.5</v>
      </c>
      <c r="X106" s="104" t="s">
        <v>93</v>
      </c>
    </row>
    <row r="107" spans="1:24" ht="22.5">
      <c r="A107" s="102"/>
      <c r="B107" s="102" t="s">
        <v>327</v>
      </c>
      <c r="C107" s="102" t="s">
        <v>327</v>
      </c>
      <c r="D107" s="102" t="s">
        <v>327</v>
      </c>
      <c r="E107" s="102" t="s">
        <v>327</v>
      </c>
      <c r="F107" s="102" t="s">
        <v>327</v>
      </c>
      <c r="G107" s="102" t="s">
        <v>327</v>
      </c>
      <c r="H107" s="102" t="s">
        <v>327</v>
      </c>
      <c r="I107" s="102" t="s">
        <v>230</v>
      </c>
      <c r="J107" s="102" t="s">
        <v>327</v>
      </c>
      <c r="K107" s="95"/>
      <c r="L107" s="95"/>
      <c r="M107" s="95"/>
      <c r="N107" s="95"/>
      <c r="O107" s="95"/>
      <c r="P107" s="95"/>
      <c r="Q107" s="103">
        <f t="shared" si="8"/>
        <v>0</v>
      </c>
      <c r="R107" s="95"/>
      <c r="S107" s="95"/>
      <c r="T107" s="95"/>
      <c r="U107" s="95"/>
      <c r="V107" s="96">
        <f t="shared" si="9"/>
        <v>0</v>
      </c>
      <c r="W107" s="103"/>
      <c r="X107" s="104"/>
    </row>
    <row r="108" spans="1:24" ht="33.75">
      <c r="A108" s="102"/>
      <c r="B108" s="102" t="s">
        <v>327</v>
      </c>
      <c r="C108" s="102" t="s">
        <v>327</v>
      </c>
      <c r="D108" s="102" t="s">
        <v>327</v>
      </c>
      <c r="E108" s="102" t="s">
        <v>327</v>
      </c>
      <c r="F108" s="102" t="s">
        <v>327</v>
      </c>
      <c r="G108" s="102" t="s">
        <v>227</v>
      </c>
      <c r="H108" s="102" t="s">
        <v>327</v>
      </c>
      <c r="I108" s="102" t="s">
        <v>327</v>
      </c>
      <c r="J108" s="102" t="s">
        <v>327</v>
      </c>
      <c r="K108" s="95"/>
      <c r="L108" s="95"/>
      <c r="M108" s="95"/>
      <c r="N108" s="95"/>
      <c r="O108" s="95"/>
      <c r="P108" s="95"/>
      <c r="Q108" s="103">
        <f t="shared" si="8"/>
        <v>0</v>
      </c>
      <c r="R108" s="95"/>
      <c r="S108" s="95"/>
      <c r="T108" s="95"/>
      <c r="U108" s="95"/>
      <c r="V108" s="96">
        <f t="shared" si="9"/>
        <v>0</v>
      </c>
      <c r="W108" s="103"/>
      <c r="X108" s="104"/>
    </row>
    <row r="109" spans="1:24">
      <c r="A109" s="102"/>
      <c r="B109" s="102" t="s">
        <v>327</v>
      </c>
      <c r="C109" s="102" t="s">
        <v>103</v>
      </c>
      <c r="D109" s="102" t="s">
        <v>327</v>
      </c>
      <c r="E109" s="102" t="s">
        <v>327</v>
      </c>
      <c r="F109" s="102" t="s">
        <v>327</v>
      </c>
      <c r="G109" s="102" t="s">
        <v>327</v>
      </c>
      <c r="H109" s="102" t="s">
        <v>327</v>
      </c>
      <c r="I109" s="102" t="s">
        <v>327</v>
      </c>
      <c r="J109" s="102" t="s">
        <v>327</v>
      </c>
      <c r="K109" s="95"/>
      <c r="L109" s="95"/>
      <c r="M109" s="95"/>
      <c r="N109" s="95"/>
      <c r="O109" s="95"/>
      <c r="P109" s="95"/>
      <c r="Q109" s="103">
        <f t="shared" si="8"/>
        <v>0</v>
      </c>
      <c r="R109" s="95"/>
      <c r="S109" s="95"/>
      <c r="T109" s="95"/>
      <c r="U109" s="95"/>
      <c r="V109" s="96">
        <f t="shared" si="9"/>
        <v>0</v>
      </c>
      <c r="W109" s="103">
        <f t="shared" ref="W109" si="10">Q109+V109</f>
        <v>0</v>
      </c>
      <c r="X109" s="104"/>
    </row>
    <row r="110" spans="1:24" ht="45">
      <c r="A110" s="102"/>
      <c r="B110" s="102" t="s">
        <v>327</v>
      </c>
      <c r="C110" s="102" t="s">
        <v>327</v>
      </c>
      <c r="D110" s="102" t="s">
        <v>26</v>
      </c>
      <c r="E110" s="102" t="s">
        <v>141</v>
      </c>
      <c r="F110" s="102" t="s">
        <v>279</v>
      </c>
      <c r="G110" s="102" t="s">
        <v>27</v>
      </c>
      <c r="H110" s="102" t="s">
        <v>440</v>
      </c>
      <c r="I110" s="102" t="s">
        <v>176</v>
      </c>
      <c r="J110" s="102" t="s">
        <v>426</v>
      </c>
      <c r="K110" s="95"/>
      <c r="L110" s="95">
        <v>5</v>
      </c>
      <c r="M110" s="95">
        <v>3</v>
      </c>
      <c r="N110" s="95">
        <v>5</v>
      </c>
      <c r="O110" s="95">
        <v>5</v>
      </c>
      <c r="P110" s="95">
        <v>3</v>
      </c>
      <c r="Q110" s="103">
        <f t="shared" si="8"/>
        <v>3.5</v>
      </c>
      <c r="R110" s="95">
        <v>2</v>
      </c>
      <c r="S110" s="95">
        <v>1</v>
      </c>
      <c r="T110" s="95">
        <v>0</v>
      </c>
      <c r="U110" s="95">
        <v>3</v>
      </c>
      <c r="V110" s="96">
        <f t="shared" si="9"/>
        <v>1.5</v>
      </c>
      <c r="W110" s="103">
        <f>Q110*V110</f>
        <v>5.25</v>
      </c>
      <c r="X110" s="104"/>
    </row>
    <row r="111" spans="1:24" ht="45">
      <c r="A111" s="102"/>
      <c r="B111" s="102" t="s">
        <v>327</v>
      </c>
      <c r="C111" s="102" t="s">
        <v>327</v>
      </c>
      <c r="D111" s="102" t="s">
        <v>29</v>
      </c>
      <c r="E111" s="102" t="s">
        <v>141</v>
      </c>
      <c r="F111" s="102" t="s">
        <v>327</v>
      </c>
      <c r="G111" s="102" t="s">
        <v>352</v>
      </c>
      <c r="H111" s="102" t="s">
        <v>440</v>
      </c>
      <c r="I111" s="102" t="s">
        <v>176</v>
      </c>
      <c r="J111" s="102" t="s">
        <v>426</v>
      </c>
      <c r="K111" s="95"/>
      <c r="L111" s="95">
        <v>5</v>
      </c>
      <c r="M111" s="95">
        <v>3</v>
      </c>
      <c r="N111" s="95">
        <v>5</v>
      </c>
      <c r="O111" s="95">
        <v>5</v>
      </c>
      <c r="P111" s="95">
        <v>3</v>
      </c>
      <c r="Q111" s="103">
        <f t="shared" si="8"/>
        <v>3.5</v>
      </c>
      <c r="R111" s="95">
        <v>2</v>
      </c>
      <c r="S111" s="95">
        <v>1</v>
      </c>
      <c r="T111" s="95">
        <v>0</v>
      </c>
      <c r="U111" s="95">
        <v>3</v>
      </c>
      <c r="V111" s="96">
        <f t="shared" si="9"/>
        <v>1.5</v>
      </c>
      <c r="W111" s="103">
        <f>Q111*V111</f>
        <v>5.25</v>
      </c>
      <c r="X111" s="104"/>
    </row>
    <row r="112" spans="1:24" ht="45">
      <c r="A112" s="102"/>
      <c r="B112" s="102" t="s">
        <v>327</v>
      </c>
      <c r="C112" s="102" t="s">
        <v>104</v>
      </c>
      <c r="D112" s="102" t="s">
        <v>327</v>
      </c>
      <c r="E112" s="102" t="s">
        <v>442</v>
      </c>
      <c r="F112" s="102" t="s">
        <v>327</v>
      </c>
      <c r="G112" s="102" t="s">
        <v>149</v>
      </c>
      <c r="H112" s="102" t="s">
        <v>440</v>
      </c>
      <c r="I112" s="102" t="s">
        <v>176</v>
      </c>
      <c r="J112" s="102" t="s">
        <v>426</v>
      </c>
      <c r="K112" s="95"/>
      <c r="L112" s="95">
        <v>5</v>
      </c>
      <c r="M112" s="95">
        <v>3</v>
      </c>
      <c r="N112" s="95">
        <v>5</v>
      </c>
      <c r="O112" s="95">
        <v>5</v>
      </c>
      <c r="P112" s="95">
        <v>3</v>
      </c>
      <c r="Q112" s="103">
        <f t="shared" si="8"/>
        <v>3.5</v>
      </c>
      <c r="R112" s="95">
        <v>2</v>
      </c>
      <c r="S112" s="95">
        <v>1</v>
      </c>
      <c r="T112" s="95">
        <v>0</v>
      </c>
      <c r="U112" s="95">
        <v>3</v>
      </c>
      <c r="V112" s="96">
        <f t="shared" si="9"/>
        <v>1.5</v>
      </c>
      <c r="W112" s="103">
        <f t="shared" ref="W112:W114" si="11">Q112+V112</f>
        <v>5</v>
      </c>
      <c r="X112" s="104"/>
    </row>
    <row r="113" spans="1:24" s="94" customFormat="1" ht="33.75">
      <c r="A113" s="105"/>
      <c r="B113" s="105" t="s">
        <v>327</v>
      </c>
      <c r="C113" s="105" t="s">
        <v>327</v>
      </c>
      <c r="D113" s="105" t="s">
        <v>327</v>
      </c>
      <c r="E113" s="105" t="s">
        <v>327</v>
      </c>
      <c r="F113" s="105" t="s">
        <v>327</v>
      </c>
      <c r="G113" s="105" t="s">
        <v>216</v>
      </c>
      <c r="H113" s="105" t="s">
        <v>327</v>
      </c>
      <c r="I113" s="105" t="s">
        <v>327</v>
      </c>
      <c r="J113" s="105" t="s">
        <v>327</v>
      </c>
      <c r="K113" s="106"/>
      <c r="L113" s="106"/>
      <c r="M113" s="106"/>
      <c r="N113" s="106"/>
      <c r="O113" s="106"/>
      <c r="P113" s="106"/>
      <c r="Q113" s="107"/>
      <c r="R113" s="106"/>
      <c r="S113" s="106"/>
      <c r="T113" s="106"/>
      <c r="U113" s="106"/>
      <c r="V113" s="108"/>
      <c r="W113" s="107"/>
      <c r="X113" s="109"/>
    </row>
    <row r="114" spans="1:24" ht="33.75">
      <c r="A114" s="102"/>
      <c r="B114" s="102" t="s">
        <v>383</v>
      </c>
      <c r="C114" s="102" t="s">
        <v>327</v>
      </c>
      <c r="D114" s="102" t="s">
        <v>327</v>
      </c>
      <c r="E114" s="102" t="s">
        <v>327</v>
      </c>
      <c r="F114" s="102" t="s">
        <v>327</v>
      </c>
      <c r="G114" s="102" t="s">
        <v>327</v>
      </c>
      <c r="H114" s="102" t="s">
        <v>327</v>
      </c>
      <c r="I114" s="102" t="s">
        <v>327</v>
      </c>
      <c r="J114" s="102" t="s">
        <v>327</v>
      </c>
      <c r="K114" s="95"/>
      <c r="L114" s="95"/>
      <c r="M114" s="95"/>
      <c r="N114" s="95"/>
      <c r="O114" s="95"/>
      <c r="P114" s="95"/>
      <c r="Q114" s="103">
        <f>SUM(K114:P114) / 6</f>
        <v>0</v>
      </c>
      <c r="R114" s="95"/>
      <c r="S114" s="95"/>
      <c r="T114" s="95"/>
      <c r="U114" s="95"/>
      <c r="V114" s="96">
        <f>SUM(R114:U114) / 4</f>
        <v>0</v>
      </c>
      <c r="W114" s="103">
        <f t="shared" si="11"/>
        <v>0</v>
      </c>
      <c r="X114" s="104"/>
    </row>
    <row r="115" spans="1:24" ht="45">
      <c r="A115" s="102"/>
      <c r="B115" s="102" t="s">
        <v>327</v>
      </c>
      <c r="C115" s="102" t="s">
        <v>369</v>
      </c>
      <c r="D115" s="102" t="s">
        <v>327</v>
      </c>
      <c r="E115" s="102" t="s">
        <v>146</v>
      </c>
      <c r="F115" s="102" t="s">
        <v>327</v>
      </c>
      <c r="G115" s="102" t="s">
        <v>89</v>
      </c>
      <c r="H115" s="102" t="s">
        <v>440</v>
      </c>
      <c r="I115" s="102" t="s">
        <v>176</v>
      </c>
      <c r="J115" s="102" t="s">
        <v>426</v>
      </c>
      <c r="K115" s="95"/>
      <c r="L115" s="95">
        <v>5</v>
      </c>
      <c r="M115" s="95">
        <v>3</v>
      </c>
      <c r="N115" s="95">
        <v>5</v>
      </c>
      <c r="O115" s="95">
        <v>5</v>
      </c>
      <c r="P115" s="95">
        <v>3</v>
      </c>
      <c r="Q115" s="103">
        <f>SUM(K115:P115) / 6</f>
        <v>3.5</v>
      </c>
      <c r="R115" s="95">
        <v>2</v>
      </c>
      <c r="S115" s="95">
        <v>1</v>
      </c>
      <c r="T115" s="95">
        <v>0</v>
      </c>
      <c r="U115" s="95">
        <v>3</v>
      </c>
      <c r="V115" s="96">
        <f>SUM(R115:U115) / 4</f>
        <v>1.5</v>
      </c>
      <c r="W115" s="103">
        <f>Q115*V115</f>
        <v>5.25</v>
      </c>
      <c r="X115" s="104"/>
    </row>
    <row r="116" spans="1:24" ht="45">
      <c r="A116" s="102"/>
      <c r="B116" s="102" t="s">
        <v>327</v>
      </c>
      <c r="C116" s="102" t="s">
        <v>435</v>
      </c>
      <c r="D116" s="102" t="s">
        <v>327</v>
      </c>
      <c r="E116" s="102" t="s">
        <v>146</v>
      </c>
      <c r="F116" s="102" t="s">
        <v>327</v>
      </c>
      <c r="G116" s="102" t="s">
        <v>89</v>
      </c>
      <c r="H116" s="102" t="s">
        <v>440</v>
      </c>
      <c r="I116" s="102" t="s">
        <v>176</v>
      </c>
      <c r="J116" s="102" t="s">
        <v>426</v>
      </c>
      <c r="K116" s="95"/>
      <c r="L116" s="95">
        <v>5</v>
      </c>
      <c r="M116" s="95">
        <v>3</v>
      </c>
      <c r="N116" s="95">
        <v>5</v>
      </c>
      <c r="O116" s="95">
        <v>5</v>
      </c>
      <c r="P116" s="95">
        <v>3</v>
      </c>
      <c r="Q116" s="103"/>
      <c r="R116" s="95">
        <v>2</v>
      </c>
      <c r="S116" s="95">
        <v>1</v>
      </c>
      <c r="T116" s="95">
        <v>0</v>
      </c>
      <c r="U116" s="95">
        <v>3</v>
      </c>
      <c r="V116" s="96"/>
      <c r="W116" s="103"/>
      <c r="X116" s="104"/>
    </row>
    <row r="117" spans="1:24" ht="22.5">
      <c r="A117" s="102"/>
      <c r="B117" s="102" t="s">
        <v>124</v>
      </c>
      <c r="C117" s="102" t="s">
        <v>327</v>
      </c>
      <c r="D117" s="102" t="s">
        <v>327</v>
      </c>
      <c r="E117" s="102" t="s">
        <v>436</v>
      </c>
      <c r="F117" s="102" t="s">
        <v>240</v>
      </c>
      <c r="G117" s="102" t="s">
        <v>437</v>
      </c>
      <c r="H117" s="102" t="s">
        <v>126</v>
      </c>
      <c r="I117" s="102" t="s">
        <v>114</v>
      </c>
      <c r="J117" s="102" t="s">
        <v>426</v>
      </c>
      <c r="K117" s="95"/>
      <c r="L117" s="95">
        <v>5</v>
      </c>
      <c r="M117" s="95">
        <v>3</v>
      </c>
      <c r="N117" s="95">
        <v>5</v>
      </c>
      <c r="O117" s="95">
        <v>5</v>
      </c>
      <c r="P117" s="95">
        <v>3</v>
      </c>
      <c r="Q117" s="103">
        <f>SUM(K117:P117) / 6</f>
        <v>3.5</v>
      </c>
      <c r="R117" s="95">
        <v>2</v>
      </c>
      <c r="S117" s="95">
        <v>1</v>
      </c>
      <c r="T117" s="95">
        <v>0</v>
      </c>
      <c r="U117" s="95">
        <v>3</v>
      </c>
      <c r="V117" s="96">
        <f>SUM(R117:U117) / 4</f>
        <v>1.5</v>
      </c>
      <c r="W117" s="103">
        <f t="shared" ref="W117" si="12">Q117+V117</f>
        <v>5</v>
      </c>
      <c r="X117" s="104"/>
    </row>
    <row r="118" spans="1:24" ht="22.5">
      <c r="A118" s="102"/>
      <c r="B118" s="102" t="s">
        <v>150</v>
      </c>
      <c r="C118" s="102" t="s">
        <v>327</v>
      </c>
      <c r="D118" s="102" t="s">
        <v>327</v>
      </c>
      <c r="E118" s="102" t="s">
        <v>327</v>
      </c>
      <c r="F118" s="102" t="s">
        <v>327</v>
      </c>
      <c r="G118" s="102" t="s">
        <v>327</v>
      </c>
      <c r="H118" s="102" t="s">
        <v>327</v>
      </c>
      <c r="I118" s="102" t="s">
        <v>327</v>
      </c>
      <c r="J118" s="102" t="s">
        <v>327</v>
      </c>
      <c r="K118" s="95">
        <v>2</v>
      </c>
      <c r="L118" s="95">
        <v>5</v>
      </c>
      <c r="M118" s="95">
        <v>1</v>
      </c>
      <c r="N118" s="95">
        <v>1</v>
      </c>
      <c r="O118" s="95">
        <v>1</v>
      </c>
      <c r="P118" s="95">
        <v>3</v>
      </c>
      <c r="Q118" s="103">
        <f>SUM(K118:P118) / 6</f>
        <v>2.1666666666666665</v>
      </c>
      <c r="R118" s="95">
        <v>1</v>
      </c>
      <c r="S118" s="95">
        <v>1</v>
      </c>
      <c r="T118" s="95">
        <v>3</v>
      </c>
      <c r="U118" s="95">
        <v>5</v>
      </c>
      <c r="V118" s="96">
        <f>SUM(R118:U118) / 4</f>
        <v>2.5</v>
      </c>
      <c r="W118" s="103">
        <f>Q118*V118</f>
        <v>5.4166666666666661</v>
      </c>
      <c r="X118" s="104"/>
    </row>
    <row r="119" spans="1:24" ht="45">
      <c r="A119" s="102"/>
      <c r="B119" s="102" t="s">
        <v>327</v>
      </c>
      <c r="C119" s="102" t="s">
        <v>153</v>
      </c>
      <c r="D119" s="102" t="s">
        <v>327</v>
      </c>
      <c r="E119" s="102" t="s">
        <v>443</v>
      </c>
      <c r="F119" s="102" t="s">
        <v>327</v>
      </c>
      <c r="G119" s="102" t="s">
        <v>160</v>
      </c>
      <c r="H119" s="102" t="s">
        <v>444</v>
      </c>
      <c r="I119" s="102" t="s">
        <v>384</v>
      </c>
      <c r="J119" s="102" t="s">
        <v>426</v>
      </c>
      <c r="K119" s="95"/>
      <c r="L119" s="95">
        <v>5</v>
      </c>
      <c r="M119" s="95">
        <v>1</v>
      </c>
      <c r="N119" s="95">
        <v>5</v>
      </c>
      <c r="O119" s="95">
        <v>1</v>
      </c>
      <c r="P119" s="95">
        <v>3</v>
      </c>
      <c r="Q119" s="103">
        <f>SUM(K119:P119) / 6</f>
        <v>2.5</v>
      </c>
      <c r="R119" s="95">
        <v>1</v>
      </c>
      <c r="S119" s="95">
        <v>1</v>
      </c>
      <c r="T119" s="95">
        <v>0</v>
      </c>
      <c r="U119" s="95">
        <v>5</v>
      </c>
      <c r="V119" s="96">
        <f>SUM(R119:U119) / 4</f>
        <v>1.75</v>
      </c>
      <c r="W119" s="103">
        <f>Q119*V119</f>
        <v>4.375</v>
      </c>
      <c r="X119" s="104"/>
    </row>
    <row r="120" spans="1:24" ht="22.5">
      <c r="A120" s="102"/>
      <c r="B120" s="102" t="s">
        <v>327</v>
      </c>
      <c r="C120" s="102" t="s">
        <v>327</v>
      </c>
      <c r="D120" s="102" t="s">
        <v>327</v>
      </c>
      <c r="E120" s="102" t="s">
        <v>327</v>
      </c>
      <c r="F120" s="102" t="s">
        <v>327</v>
      </c>
      <c r="G120" s="102" t="s">
        <v>327</v>
      </c>
      <c r="H120" s="102" t="s">
        <v>327</v>
      </c>
      <c r="I120" s="105" t="s">
        <v>323</v>
      </c>
      <c r="J120" s="102" t="s">
        <v>327</v>
      </c>
      <c r="K120" s="95"/>
      <c r="L120" s="95"/>
      <c r="M120" s="95"/>
      <c r="N120" s="95"/>
      <c r="O120" s="95"/>
      <c r="P120" s="95"/>
      <c r="Q120" s="103"/>
      <c r="R120" s="95"/>
      <c r="S120" s="95"/>
      <c r="T120" s="95"/>
      <c r="U120" s="95"/>
      <c r="V120" s="96"/>
      <c r="W120" s="103"/>
      <c r="X120" s="104"/>
    </row>
    <row r="121" spans="1:24" ht="45">
      <c r="A121" s="102"/>
      <c r="B121" s="102" t="s">
        <v>327</v>
      </c>
      <c r="C121" s="102" t="s">
        <v>156</v>
      </c>
      <c r="D121" s="102" t="s">
        <v>327</v>
      </c>
      <c r="E121" s="102" t="s">
        <v>445</v>
      </c>
      <c r="F121" s="102" t="s">
        <v>327</v>
      </c>
      <c r="G121" s="102" t="s">
        <v>385</v>
      </c>
      <c r="H121" s="102" t="s">
        <v>444</v>
      </c>
      <c r="I121" s="102" t="s">
        <v>384</v>
      </c>
      <c r="J121" s="102" t="s">
        <v>446</v>
      </c>
      <c r="K121" s="95"/>
      <c r="L121" s="95">
        <v>5</v>
      </c>
      <c r="M121" s="95">
        <v>3</v>
      </c>
      <c r="N121" s="95">
        <v>5</v>
      </c>
      <c r="O121" s="95">
        <v>5</v>
      </c>
      <c r="P121" s="95">
        <v>3</v>
      </c>
      <c r="Q121" s="103">
        <f>SUM(K121:P121) / 6</f>
        <v>3.5</v>
      </c>
      <c r="R121" s="95">
        <v>1</v>
      </c>
      <c r="S121" s="95">
        <v>1</v>
      </c>
      <c r="T121" s="95">
        <v>0</v>
      </c>
      <c r="U121" s="95">
        <v>5</v>
      </c>
      <c r="V121" s="96">
        <f>SUM(R121:U121) / 4</f>
        <v>1.75</v>
      </c>
      <c r="W121" s="103">
        <f t="shared" ref="W121:W123" si="13">Q121+V121</f>
        <v>5.25</v>
      </c>
      <c r="X121" s="104"/>
    </row>
    <row r="122" spans="1:24" ht="22.5">
      <c r="A122" s="102"/>
      <c r="B122" s="102" t="s">
        <v>327</v>
      </c>
      <c r="C122" s="102" t="s">
        <v>327</v>
      </c>
      <c r="D122" s="102" t="s">
        <v>327</v>
      </c>
      <c r="E122" s="102" t="s">
        <v>327</v>
      </c>
      <c r="F122" s="102" t="s">
        <v>327</v>
      </c>
      <c r="G122" s="102" t="s">
        <v>327</v>
      </c>
      <c r="H122" s="102" t="s">
        <v>327</v>
      </c>
      <c r="I122" s="105" t="s">
        <v>323</v>
      </c>
      <c r="J122" s="102" t="s">
        <v>327</v>
      </c>
      <c r="K122" s="95"/>
      <c r="L122" s="95"/>
      <c r="M122" s="95"/>
      <c r="N122" s="95"/>
      <c r="O122" s="95"/>
      <c r="P122" s="95"/>
      <c r="Q122" s="103"/>
      <c r="R122" s="95"/>
      <c r="S122" s="95"/>
      <c r="T122" s="95"/>
      <c r="U122" s="95"/>
      <c r="V122" s="96"/>
      <c r="W122" s="103"/>
      <c r="X122" s="104"/>
    </row>
    <row r="123" spans="1:24" ht="22.5">
      <c r="A123" s="102"/>
      <c r="B123" s="102" t="s">
        <v>327</v>
      </c>
      <c r="C123" s="102" t="s">
        <v>154</v>
      </c>
      <c r="D123" s="102" t="s">
        <v>327</v>
      </c>
      <c r="E123" s="102" t="s">
        <v>69</v>
      </c>
      <c r="F123" s="102" t="s">
        <v>237</v>
      </c>
      <c r="G123" s="102" t="s">
        <v>158</v>
      </c>
      <c r="H123" s="102" t="s">
        <v>159</v>
      </c>
      <c r="I123" s="113" t="s">
        <v>114</v>
      </c>
      <c r="J123" s="113" t="s">
        <v>426</v>
      </c>
      <c r="K123" s="95"/>
      <c r="L123" s="95">
        <v>5</v>
      </c>
      <c r="M123" s="95">
        <v>3</v>
      </c>
      <c r="N123" s="95">
        <v>5</v>
      </c>
      <c r="O123" s="95">
        <v>5</v>
      </c>
      <c r="P123" s="95">
        <v>3</v>
      </c>
      <c r="Q123" s="103">
        <f>SUM(K123:P123) / 6</f>
        <v>3.5</v>
      </c>
      <c r="R123" s="95">
        <v>1</v>
      </c>
      <c r="S123" s="95">
        <v>1</v>
      </c>
      <c r="T123" s="95">
        <v>0</v>
      </c>
      <c r="U123" s="95">
        <v>5</v>
      </c>
      <c r="V123" s="96">
        <f>SUM(R123:U123) / 4</f>
        <v>1.75</v>
      </c>
      <c r="W123" s="103">
        <f t="shared" si="13"/>
        <v>5.25</v>
      </c>
      <c r="X123" s="104"/>
    </row>
    <row r="124" spans="1:24" ht="22.5">
      <c r="A124" s="102"/>
      <c r="B124" s="102" t="s">
        <v>171</v>
      </c>
      <c r="C124" s="102" t="s">
        <v>327</v>
      </c>
      <c r="D124" s="102" t="s">
        <v>327</v>
      </c>
      <c r="E124" s="102" t="s">
        <v>327</v>
      </c>
      <c r="F124" s="102" t="s">
        <v>327</v>
      </c>
      <c r="G124" s="102" t="s">
        <v>327</v>
      </c>
      <c r="H124" s="102" t="s">
        <v>327</v>
      </c>
      <c r="I124" s="102" t="s">
        <v>327</v>
      </c>
      <c r="J124" s="102" t="s">
        <v>327</v>
      </c>
      <c r="K124" s="95"/>
      <c r="L124" s="95"/>
      <c r="M124" s="95"/>
      <c r="N124" s="95"/>
      <c r="O124" s="95"/>
      <c r="P124" s="95"/>
      <c r="Q124" s="103"/>
      <c r="R124" s="95"/>
      <c r="S124" s="95"/>
      <c r="T124" s="95"/>
      <c r="U124" s="95"/>
      <c r="V124" s="103"/>
      <c r="W124" s="96"/>
      <c r="X124" s="104"/>
    </row>
    <row r="125" spans="1:24" ht="56.25">
      <c r="A125" s="102"/>
      <c r="B125" s="102" t="s">
        <v>327</v>
      </c>
      <c r="C125" s="102" t="s">
        <v>386</v>
      </c>
      <c r="D125" s="102" t="s">
        <v>327</v>
      </c>
      <c r="E125" s="102" t="s">
        <v>447</v>
      </c>
      <c r="F125" s="102" t="s">
        <v>327</v>
      </c>
      <c r="G125" s="102" t="s">
        <v>173</v>
      </c>
      <c r="H125" s="102" t="s">
        <v>448</v>
      </c>
      <c r="I125" s="102" t="s">
        <v>235</v>
      </c>
      <c r="J125" s="102" t="s">
        <v>446</v>
      </c>
      <c r="K125" s="95">
        <v>5</v>
      </c>
      <c r="L125" s="95">
        <v>5</v>
      </c>
      <c r="M125" s="95">
        <v>1</v>
      </c>
      <c r="N125" s="95">
        <v>5</v>
      </c>
      <c r="O125" s="95">
        <v>1</v>
      </c>
      <c r="P125" s="95">
        <v>5</v>
      </c>
      <c r="Q125" s="103">
        <f>SUM(K125:P125) / 6</f>
        <v>3.6666666666666665</v>
      </c>
      <c r="R125" s="95">
        <v>1</v>
      </c>
      <c r="S125" s="95">
        <v>1</v>
      </c>
      <c r="T125" s="95">
        <v>2</v>
      </c>
      <c r="U125" s="95">
        <v>3</v>
      </c>
      <c r="V125" s="103">
        <f>SUM(R125:U125) / 4</f>
        <v>1.75</v>
      </c>
      <c r="W125" s="96">
        <f>Q125*V125</f>
        <v>6.4166666666666661</v>
      </c>
      <c r="X125" s="104" t="s">
        <v>93</v>
      </c>
    </row>
    <row r="126" spans="1:24">
      <c r="Q126" s="99"/>
      <c r="V126" s="99"/>
    </row>
  </sheetData>
  <mergeCells count="14">
    <mergeCell ref="A1:A2"/>
    <mergeCell ref="B1:B2"/>
    <mergeCell ref="C1:C2"/>
    <mergeCell ref="K1:Q1"/>
    <mergeCell ref="R1:V1"/>
    <mergeCell ref="W1:W2"/>
    <mergeCell ref="X1:X2"/>
    <mergeCell ref="D1:D2"/>
    <mergeCell ref="E1:E2"/>
    <mergeCell ref="F1:F2"/>
    <mergeCell ref="G1:G2"/>
    <mergeCell ref="H1:H2"/>
    <mergeCell ref="I1:I2"/>
    <mergeCell ref="J1:J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1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23"/>
  <sheetViews>
    <sheetView tabSelected="1" zoomScaleNormal="100" workbookViewId="0">
      <pane ySplit="3" topLeftCell="A103" activePane="bottomLeft" state="frozen"/>
      <selection activeCell="G1" sqref="G1"/>
      <selection pane="bottomLeft" activeCell="I95" sqref="I95:I97"/>
    </sheetView>
  </sheetViews>
  <sheetFormatPr defaultColWidth="9.140625" defaultRowHeight="11.25"/>
  <cols>
    <col min="1" max="1" width="2.28515625" style="93" customWidth="1"/>
    <col min="2" max="2" width="16.7109375" style="119" customWidth="1"/>
    <col min="3" max="3" width="13.7109375" style="97" customWidth="1"/>
    <col min="4" max="4" width="12.7109375" style="97" customWidth="1"/>
    <col min="5" max="5" width="15.7109375" style="97" customWidth="1"/>
    <col min="6" max="6" width="20.7109375" style="97" customWidth="1"/>
    <col min="7" max="8" width="25.7109375" style="97" customWidth="1"/>
    <col min="9" max="9" width="15.7109375" style="195" customWidth="1"/>
    <col min="10" max="10" width="20.7109375" style="97" customWidth="1"/>
    <col min="11" max="16" width="6.7109375" style="98" customWidth="1"/>
    <col min="17" max="17" width="6.7109375" style="100" customWidth="1"/>
    <col min="18" max="21" width="6.7109375" style="98" customWidth="1"/>
    <col min="22" max="22" width="6.7109375" style="100" customWidth="1"/>
    <col min="23" max="23" width="11.7109375" style="100" customWidth="1"/>
    <col min="24" max="24" width="10.7109375" style="101" customWidth="1"/>
    <col min="25" max="16384" width="9.140625" style="93"/>
  </cols>
  <sheetData>
    <row r="1" spans="2:24" ht="12" thickBot="1"/>
    <row r="2" spans="2:24" s="116" customFormat="1" ht="24.95" customHeight="1" thickTop="1">
      <c r="B2" s="411" t="s">
        <v>4</v>
      </c>
      <c r="C2" s="396" t="s">
        <v>287</v>
      </c>
      <c r="D2" s="396" t="s">
        <v>6</v>
      </c>
      <c r="E2" s="396" t="s">
        <v>7</v>
      </c>
      <c r="F2" s="396" t="s">
        <v>452</v>
      </c>
      <c r="G2" s="396" t="s">
        <v>9</v>
      </c>
      <c r="H2" s="396" t="s">
        <v>288</v>
      </c>
      <c r="I2" s="398" t="s">
        <v>94</v>
      </c>
      <c r="J2" s="400" t="s">
        <v>99</v>
      </c>
      <c r="K2" s="402" t="s">
        <v>71</v>
      </c>
      <c r="L2" s="403"/>
      <c r="M2" s="403"/>
      <c r="N2" s="403"/>
      <c r="O2" s="403"/>
      <c r="P2" s="403"/>
      <c r="Q2" s="404"/>
      <c r="R2" s="402" t="s">
        <v>72</v>
      </c>
      <c r="S2" s="403"/>
      <c r="T2" s="403"/>
      <c r="U2" s="403"/>
      <c r="V2" s="404"/>
      <c r="W2" s="413" t="s">
        <v>453</v>
      </c>
      <c r="X2" s="390" t="s">
        <v>289</v>
      </c>
    </row>
    <row r="3" spans="2:24" s="116" customFormat="1" ht="24.95" customHeight="1" thickBot="1">
      <c r="B3" s="412"/>
      <c r="C3" s="397"/>
      <c r="D3" s="397"/>
      <c r="E3" s="397"/>
      <c r="F3" s="397"/>
      <c r="G3" s="397"/>
      <c r="H3" s="397"/>
      <c r="I3" s="399"/>
      <c r="J3" s="401"/>
      <c r="K3" s="166" t="s">
        <v>76</v>
      </c>
      <c r="L3" s="144" t="s">
        <v>77</v>
      </c>
      <c r="M3" s="144" t="s">
        <v>78</v>
      </c>
      <c r="N3" s="144" t="s">
        <v>79</v>
      </c>
      <c r="O3" s="144" t="s">
        <v>80</v>
      </c>
      <c r="P3" s="144" t="s">
        <v>81</v>
      </c>
      <c r="Q3" s="167" t="s">
        <v>82</v>
      </c>
      <c r="R3" s="166" t="s">
        <v>83</v>
      </c>
      <c r="S3" s="144" t="s">
        <v>84</v>
      </c>
      <c r="T3" s="144" t="s">
        <v>85</v>
      </c>
      <c r="U3" s="144" t="s">
        <v>86</v>
      </c>
      <c r="V3" s="167" t="s">
        <v>87</v>
      </c>
      <c r="W3" s="414"/>
      <c r="X3" s="391"/>
    </row>
    <row r="4" spans="2:24" ht="24" thickTop="1" thickBot="1">
      <c r="B4" s="136" t="s">
        <v>10</v>
      </c>
      <c r="C4" s="137" t="s">
        <v>11</v>
      </c>
      <c r="D4" s="137" t="s">
        <v>327</v>
      </c>
      <c r="E4" s="137" t="s">
        <v>52</v>
      </c>
      <c r="F4" s="137" t="s">
        <v>327</v>
      </c>
      <c r="G4" s="137" t="s">
        <v>328</v>
      </c>
      <c r="H4" s="137" t="s">
        <v>454</v>
      </c>
      <c r="I4" s="196" t="s">
        <v>536</v>
      </c>
      <c r="J4" s="153" t="s">
        <v>456</v>
      </c>
      <c r="K4" s="168">
        <v>2</v>
      </c>
      <c r="L4" s="138">
        <v>2</v>
      </c>
      <c r="M4" s="138">
        <v>1</v>
      </c>
      <c r="N4" s="138">
        <v>1</v>
      </c>
      <c r="O4" s="138">
        <v>1</v>
      </c>
      <c r="P4" s="138">
        <v>5</v>
      </c>
      <c r="Q4" s="169">
        <f>SUM(K4:P4) / 6</f>
        <v>2</v>
      </c>
      <c r="R4" s="168">
        <v>1</v>
      </c>
      <c r="S4" s="138">
        <v>1</v>
      </c>
      <c r="T4" s="138">
        <v>0</v>
      </c>
      <c r="U4" s="138">
        <v>5</v>
      </c>
      <c r="V4" s="169">
        <f>SUM(R4:U4) / 4</f>
        <v>1.75</v>
      </c>
      <c r="W4" s="174">
        <f>Q4*V4</f>
        <v>3.5</v>
      </c>
      <c r="X4" s="139"/>
    </row>
    <row r="5" spans="2:24" ht="12" thickTop="1">
      <c r="B5" s="288" t="s">
        <v>59</v>
      </c>
      <c r="C5" s="384" t="s">
        <v>134</v>
      </c>
      <c r="D5" s="384" t="s">
        <v>327</v>
      </c>
      <c r="E5" s="384" t="s">
        <v>52</v>
      </c>
      <c r="F5" s="384" t="s">
        <v>327</v>
      </c>
      <c r="G5" s="126" t="s">
        <v>12</v>
      </c>
      <c r="H5" s="291" t="s">
        <v>454</v>
      </c>
      <c r="I5" s="384" t="s">
        <v>536</v>
      </c>
      <c r="J5" s="355" t="s">
        <v>456</v>
      </c>
      <c r="K5" s="332">
        <v>3</v>
      </c>
      <c r="L5" s="308">
        <v>5</v>
      </c>
      <c r="M5" s="308">
        <v>1</v>
      </c>
      <c r="N5" s="308">
        <v>1</v>
      </c>
      <c r="O5" s="308">
        <v>1</v>
      </c>
      <c r="P5" s="308">
        <v>1</v>
      </c>
      <c r="Q5" s="311">
        <f>SUM(K5:P5) / 6</f>
        <v>2</v>
      </c>
      <c r="R5" s="332">
        <v>1</v>
      </c>
      <c r="S5" s="308">
        <v>1</v>
      </c>
      <c r="T5" s="308">
        <v>0</v>
      </c>
      <c r="U5" s="308">
        <v>5</v>
      </c>
      <c r="V5" s="311">
        <f>SUM(R5:U5) / 4</f>
        <v>1.75</v>
      </c>
      <c r="W5" s="314">
        <f>Q5*V5</f>
        <v>3.5</v>
      </c>
      <c r="X5" s="317"/>
    </row>
    <row r="6" spans="2:24" ht="12" thickBot="1">
      <c r="B6" s="288"/>
      <c r="C6" s="393"/>
      <c r="D6" s="393"/>
      <c r="E6" s="393"/>
      <c r="F6" s="393"/>
      <c r="G6" s="121" t="s">
        <v>450</v>
      </c>
      <c r="H6" s="292"/>
      <c r="I6" s="393"/>
      <c r="J6" s="395"/>
      <c r="K6" s="333"/>
      <c r="L6" s="309"/>
      <c r="M6" s="309"/>
      <c r="N6" s="309"/>
      <c r="O6" s="309"/>
      <c r="P6" s="309"/>
      <c r="Q6" s="312"/>
      <c r="R6" s="333"/>
      <c r="S6" s="309"/>
      <c r="T6" s="309"/>
      <c r="U6" s="309"/>
      <c r="V6" s="312"/>
      <c r="W6" s="315"/>
      <c r="X6" s="318"/>
    </row>
    <row r="7" spans="2:24" s="120" customFormat="1" ht="57" thickTop="1">
      <c r="B7" s="288"/>
      <c r="C7" s="392" t="s">
        <v>532</v>
      </c>
      <c r="D7" s="392" t="s">
        <v>327</v>
      </c>
      <c r="E7" s="392" t="s">
        <v>387</v>
      </c>
      <c r="F7" s="392" t="s">
        <v>327</v>
      </c>
      <c r="G7" s="290" t="s">
        <v>467</v>
      </c>
      <c r="H7" s="123" t="s">
        <v>449</v>
      </c>
      <c r="I7" s="123" t="s">
        <v>537</v>
      </c>
      <c r="J7" s="394" t="s">
        <v>456</v>
      </c>
      <c r="K7" s="382">
        <v>2</v>
      </c>
      <c r="L7" s="407">
        <v>2</v>
      </c>
      <c r="M7" s="407">
        <v>1</v>
      </c>
      <c r="N7" s="407">
        <v>1</v>
      </c>
      <c r="O7" s="407">
        <v>1</v>
      </c>
      <c r="P7" s="407">
        <v>1</v>
      </c>
      <c r="Q7" s="409">
        <f>SUM(K7:P7) / 6</f>
        <v>1.3333333333333333</v>
      </c>
      <c r="R7" s="382">
        <v>1</v>
      </c>
      <c r="S7" s="407">
        <v>1</v>
      </c>
      <c r="T7" s="407">
        <v>0</v>
      </c>
      <c r="U7" s="407">
        <v>5</v>
      </c>
      <c r="V7" s="409">
        <f>SUM(R7:U7) / 4</f>
        <v>1.75</v>
      </c>
      <c r="W7" s="405">
        <f>Q7*V7</f>
        <v>2.333333333333333</v>
      </c>
      <c r="X7" s="380"/>
    </row>
    <row r="8" spans="2:24" s="120" customFormat="1" ht="15.75" customHeight="1" thickBot="1">
      <c r="B8" s="288"/>
      <c r="C8" s="393"/>
      <c r="D8" s="393" t="s">
        <v>327</v>
      </c>
      <c r="E8" s="393" t="s">
        <v>327</v>
      </c>
      <c r="F8" s="393" t="s">
        <v>327</v>
      </c>
      <c r="G8" s="292"/>
      <c r="H8" s="124" t="s">
        <v>455</v>
      </c>
      <c r="I8" s="124" t="s">
        <v>538</v>
      </c>
      <c r="J8" s="395" t="s">
        <v>327</v>
      </c>
      <c r="K8" s="383"/>
      <c r="L8" s="408"/>
      <c r="M8" s="408"/>
      <c r="N8" s="408"/>
      <c r="O8" s="408"/>
      <c r="P8" s="408"/>
      <c r="Q8" s="410"/>
      <c r="R8" s="383"/>
      <c r="S8" s="408"/>
      <c r="T8" s="408"/>
      <c r="U8" s="408"/>
      <c r="V8" s="410"/>
      <c r="W8" s="406"/>
      <c r="X8" s="381"/>
    </row>
    <row r="9" spans="2:24" ht="45.75" thickTop="1">
      <c r="B9" s="288"/>
      <c r="C9" s="290" t="s">
        <v>105</v>
      </c>
      <c r="D9" s="290" t="s">
        <v>327</v>
      </c>
      <c r="E9" s="290" t="s">
        <v>387</v>
      </c>
      <c r="F9" s="290" t="s">
        <v>451</v>
      </c>
      <c r="G9" s="122" t="s">
        <v>391</v>
      </c>
      <c r="H9" s="122" t="s">
        <v>327</v>
      </c>
      <c r="I9" s="123" t="s">
        <v>96</v>
      </c>
      <c r="J9" s="154" t="s">
        <v>392</v>
      </c>
      <c r="K9" s="382">
        <v>4</v>
      </c>
      <c r="L9" s="407">
        <v>2</v>
      </c>
      <c r="M9" s="407">
        <v>1</v>
      </c>
      <c r="N9" s="407">
        <v>1</v>
      </c>
      <c r="O9" s="407">
        <v>1</v>
      </c>
      <c r="P9" s="407">
        <v>1</v>
      </c>
      <c r="Q9" s="409">
        <f t="shared" ref="Q9:Q13" si="0">SUM(K9:P9) / 6</f>
        <v>1.6666666666666667</v>
      </c>
      <c r="R9" s="382">
        <v>5</v>
      </c>
      <c r="S9" s="407">
        <v>1</v>
      </c>
      <c r="T9" s="407">
        <v>0</v>
      </c>
      <c r="U9" s="407">
        <v>5</v>
      </c>
      <c r="V9" s="409">
        <f>SUM(R9:U9) / 4</f>
        <v>2.75</v>
      </c>
      <c r="W9" s="405">
        <f>Q9*V9</f>
        <v>4.5833333333333339</v>
      </c>
      <c r="X9" s="380"/>
    </row>
    <row r="10" spans="2:24" ht="45.75" thickBot="1">
      <c r="B10" s="288"/>
      <c r="C10" s="292"/>
      <c r="D10" s="292" t="s">
        <v>327</v>
      </c>
      <c r="E10" s="292" t="s">
        <v>327</v>
      </c>
      <c r="F10" s="292" t="s">
        <v>327</v>
      </c>
      <c r="G10" s="121" t="s">
        <v>291</v>
      </c>
      <c r="H10" s="151" t="s">
        <v>468</v>
      </c>
      <c r="I10" s="124" t="s">
        <v>539</v>
      </c>
      <c r="J10" s="156" t="s">
        <v>393</v>
      </c>
      <c r="K10" s="383"/>
      <c r="L10" s="408"/>
      <c r="M10" s="408"/>
      <c r="N10" s="408"/>
      <c r="O10" s="408"/>
      <c r="P10" s="408"/>
      <c r="Q10" s="410"/>
      <c r="R10" s="383"/>
      <c r="S10" s="408"/>
      <c r="T10" s="408"/>
      <c r="U10" s="408"/>
      <c r="V10" s="410"/>
      <c r="W10" s="406"/>
      <c r="X10" s="381"/>
    </row>
    <row r="11" spans="2:24" ht="46.5" thickTop="1" thickBot="1">
      <c r="B11" s="288"/>
      <c r="C11" s="125" t="s">
        <v>42</v>
      </c>
      <c r="D11" s="125" t="s">
        <v>327</v>
      </c>
      <c r="E11" s="125" t="s">
        <v>394</v>
      </c>
      <c r="F11" s="125" t="s">
        <v>335</v>
      </c>
      <c r="G11" s="125" t="s">
        <v>43</v>
      </c>
      <c r="H11" s="125" t="s">
        <v>97</v>
      </c>
      <c r="I11" s="182" t="s">
        <v>114</v>
      </c>
      <c r="J11" s="157" t="s">
        <v>470</v>
      </c>
      <c r="K11" s="170">
        <v>2</v>
      </c>
      <c r="L11" s="141">
        <v>2</v>
      </c>
      <c r="M11" s="141">
        <v>1</v>
      </c>
      <c r="N11" s="141">
        <v>1</v>
      </c>
      <c r="O11" s="141">
        <v>1</v>
      </c>
      <c r="P11" s="141">
        <v>3</v>
      </c>
      <c r="Q11" s="171">
        <f t="shared" si="0"/>
        <v>1.6666666666666667</v>
      </c>
      <c r="R11" s="170">
        <v>5</v>
      </c>
      <c r="S11" s="141">
        <v>1</v>
      </c>
      <c r="T11" s="141">
        <v>0</v>
      </c>
      <c r="U11" s="141">
        <v>3</v>
      </c>
      <c r="V11" s="171">
        <f>SUM(R11:U11) / 4</f>
        <v>2.25</v>
      </c>
      <c r="W11" s="175">
        <f>Q11*V11</f>
        <v>3.75</v>
      </c>
      <c r="X11" s="132"/>
    </row>
    <row r="12" spans="2:24" ht="46.5" thickTop="1" thickBot="1">
      <c r="B12" s="287" t="s">
        <v>95</v>
      </c>
      <c r="C12" s="301" t="s">
        <v>327</v>
      </c>
      <c r="D12" s="128" t="s">
        <v>15</v>
      </c>
      <c r="E12" s="128" t="s">
        <v>163</v>
      </c>
      <c r="F12" s="128" t="s">
        <v>396</v>
      </c>
      <c r="G12" s="128" t="s">
        <v>292</v>
      </c>
      <c r="H12" s="208" t="s">
        <v>571</v>
      </c>
      <c r="I12" s="181" t="s">
        <v>539</v>
      </c>
      <c r="J12" s="158" t="s">
        <v>397</v>
      </c>
      <c r="K12" s="172">
        <v>2</v>
      </c>
      <c r="L12" s="140">
        <v>2</v>
      </c>
      <c r="M12" s="140">
        <v>1</v>
      </c>
      <c r="N12" s="140">
        <v>2</v>
      </c>
      <c r="O12" s="140">
        <v>1</v>
      </c>
      <c r="P12" s="140">
        <v>3</v>
      </c>
      <c r="Q12" s="173">
        <f t="shared" si="0"/>
        <v>1.8333333333333333</v>
      </c>
      <c r="R12" s="172">
        <v>1</v>
      </c>
      <c r="S12" s="140">
        <v>1</v>
      </c>
      <c r="T12" s="140">
        <v>0</v>
      </c>
      <c r="U12" s="140">
        <v>5</v>
      </c>
      <c r="V12" s="173">
        <f>SUM(R12:U12) / 4</f>
        <v>1.75</v>
      </c>
      <c r="W12" s="176">
        <f>Q12*V12</f>
        <v>3.208333333333333</v>
      </c>
      <c r="X12" s="131"/>
    </row>
    <row r="13" spans="2:24" s="120" customFormat="1" ht="45.75" thickTop="1">
      <c r="B13" s="288"/>
      <c r="C13" s="291"/>
      <c r="D13" s="392" t="s">
        <v>17</v>
      </c>
      <c r="E13" s="392" t="s">
        <v>141</v>
      </c>
      <c r="F13" s="392" t="s">
        <v>396</v>
      </c>
      <c r="G13" s="392" t="s">
        <v>293</v>
      </c>
      <c r="H13" s="123" t="s">
        <v>336</v>
      </c>
      <c r="I13" s="123" t="s">
        <v>547</v>
      </c>
      <c r="J13" s="394" t="s">
        <v>469</v>
      </c>
      <c r="K13" s="382">
        <v>2</v>
      </c>
      <c r="L13" s="407">
        <v>5</v>
      </c>
      <c r="M13" s="407">
        <v>1</v>
      </c>
      <c r="N13" s="407">
        <v>3</v>
      </c>
      <c r="O13" s="407">
        <v>1</v>
      </c>
      <c r="P13" s="407">
        <v>3</v>
      </c>
      <c r="Q13" s="409">
        <f t="shared" si="0"/>
        <v>2.5</v>
      </c>
      <c r="R13" s="382">
        <v>1</v>
      </c>
      <c r="S13" s="407">
        <v>1</v>
      </c>
      <c r="T13" s="407">
        <v>2</v>
      </c>
      <c r="U13" s="407">
        <v>3</v>
      </c>
      <c r="V13" s="409">
        <f>SUM(R13:U13) / 4</f>
        <v>1.75</v>
      </c>
      <c r="W13" s="405">
        <f>Q13*V13</f>
        <v>4.375</v>
      </c>
      <c r="X13" s="415"/>
    </row>
    <row r="14" spans="2:24" s="120" customFormat="1" ht="12" thickBot="1">
      <c r="B14" s="288"/>
      <c r="C14" s="291"/>
      <c r="D14" s="393"/>
      <c r="E14" s="393" t="s">
        <v>327</v>
      </c>
      <c r="F14" s="393" t="s">
        <v>327</v>
      </c>
      <c r="G14" s="393" t="s">
        <v>327</v>
      </c>
      <c r="H14" s="124" t="s">
        <v>297</v>
      </c>
      <c r="I14" s="124" t="s">
        <v>540</v>
      </c>
      <c r="J14" s="395"/>
      <c r="K14" s="383"/>
      <c r="L14" s="408"/>
      <c r="M14" s="408"/>
      <c r="N14" s="408"/>
      <c r="O14" s="408"/>
      <c r="P14" s="408"/>
      <c r="Q14" s="410"/>
      <c r="R14" s="383"/>
      <c r="S14" s="408"/>
      <c r="T14" s="408"/>
      <c r="U14" s="408"/>
      <c r="V14" s="410"/>
      <c r="W14" s="406"/>
      <c r="X14" s="416"/>
    </row>
    <row r="15" spans="2:24" s="120" customFormat="1" ht="45.75" thickTop="1">
      <c r="B15" s="288"/>
      <c r="C15" s="291"/>
      <c r="D15" s="384" t="s">
        <v>338</v>
      </c>
      <c r="E15" s="384" t="s">
        <v>164</v>
      </c>
      <c r="F15" s="384" t="s">
        <v>236</v>
      </c>
      <c r="G15" s="127" t="s">
        <v>294</v>
      </c>
      <c r="H15" s="127" t="s">
        <v>298</v>
      </c>
      <c r="I15" s="197" t="s">
        <v>572</v>
      </c>
      <c r="J15" s="165" t="s">
        <v>471</v>
      </c>
      <c r="K15" s="421">
        <v>2</v>
      </c>
      <c r="L15" s="386">
        <v>2</v>
      </c>
      <c r="M15" s="386">
        <v>1</v>
      </c>
      <c r="N15" s="386">
        <v>1</v>
      </c>
      <c r="O15" s="386">
        <v>1</v>
      </c>
      <c r="P15" s="386">
        <v>5</v>
      </c>
      <c r="Q15" s="388">
        <f>SUM(K15:P15) / 6</f>
        <v>2</v>
      </c>
      <c r="R15" s="421">
        <v>1</v>
      </c>
      <c r="S15" s="386">
        <v>1</v>
      </c>
      <c r="T15" s="386">
        <v>2</v>
      </c>
      <c r="U15" s="386">
        <v>5</v>
      </c>
      <c r="V15" s="388">
        <f>SUM(R15:U15) / 4</f>
        <v>2.25</v>
      </c>
      <c r="W15" s="417">
        <f>Q15*V15</f>
        <v>4.5</v>
      </c>
      <c r="X15" s="419"/>
    </row>
    <row r="16" spans="2:24" s="120" customFormat="1" ht="57" thickBot="1">
      <c r="B16" s="289"/>
      <c r="C16" s="306"/>
      <c r="D16" s="385" t="s">
        <v>327</v>
      </c>
      <c r="E16" s="385" t="s">
        <v>327</v>
      </c>
      <c r="F16" s="385" t="s">
        <v>327</v>
      </c>
      <c r="G16" s="133" t="s">
        <v>399</v>
      </c>
      <c r="H16" s="133" t="s">
        <v>297</v>
      </c>
      <c r="I16" s="133" t="s">
        <v>573</v>
      </c>
      <c r="J16" s="160" t="s">
        <v>457</v>
      </c>
      <c r="K16" s="422"/>
      <c r="L16" s="387"/>
      <c r="M16" s="387"/>
      <c r="N16" s="387"/>
      <c r="O16" s="387"/>
      <c r="P16" s="387"/>
      <c r="Q16" s="389"/>
      <c r="R16" s="422"/>
      <c r="S16" s="387"/>
      <c r="T16" s="387"/>
      <c r="U16" s="387"/>
      <c r="V16" s="389"/>
      <c r="W16" s="418"/>
      <c r="X16" s="420"/>
    </row>
    <row r="17" spans="2:24" ht="57" thickTop="1">
      <c r="B17" s="287" t="s">
        <v>65</v>
      </c>
      <c r="C17" s="301" t="s">
        <v>20</v>
      </c>
      <c r="D17" s="301" t="s">
        <v>327</v>
      </c>
      <c r="E17" s="301" t="s">
        <v>340</v>
      </c>
      <c r="F17" s="301" t="s">
        <v>327</v>
      </c>
      <c r="G17" s="301" t="s">
        <v>341</v>
      </c>
      <c r="H17" s="152" t="s">
        <v>472</v>
      </c>
      <c r="I17" s="130" t="s">
        <v>556</v>
      </c>
      <c r="J17" s="161" t="s">
        <v>400</v>
      </c>
      <c r="K17" s="345">
        <v>2</v>
      </c>
      <c r="L17" s="334">
        <v>2</v>
      </c>
      <c r="M17" s="334">
        <v>1</v>
      </c>
      <c r="N17" s="334">
        <v>1</v>
      </c>
      <c r="O17" s="334">
        <v>1</v>
      </c>
      <c r="P17" s="334">
        <v>2</v>
      </c>
      <c r="Q17" s="310">
        <f>SUM(K17:P17) / 6</f>
        <v>1.5</v>
      </c>
      <c r="R17" s="345">
        <v>4</v>
      </c>
      <c r="S17" s="334">
        <v>1</v>
      </c>
      <c r="T17" s="334">
        <v>4</v>
      </c>
      <c r="U17" s="334">
        <v>3</v>
      </c>
      <c r="V17" s="310">
        <f>SUM(R17:U17) / 4</f>
        <v>3</v>
      </c>
      <c r="W17" s="313">
        <f>Q17*V17</f>
        <v>4.5</v>
      </c>
      <c r="X17" s="316"/>
    </row>
    <row r="18" spans="2:24" s="94" customFormat="1" ht="78.75">
      <c r="B18" s="288"/>
      <c r="C18" s="291"/>
      <c r="D18" s="291" t="s">
        <v>327</v>
      </c>
      <c r="E18" s="291" t="s">
        <v>327</v>
      </c>
      <c r="F18" s="291" t="s">
        <v>327</v>
      </c>
      <c r="G18" s="291" t="s">
        <v>327</v>
      </c>
      <c r="H18" s="149" t="s">
        <v>473</v>
      </c>
      <c r="I18" s="187" t="s">
        <v>557</v>
      </c>
      <c r="J18" s="155" t="s">
        <v>401</v>
      </c>
      <c r="K18" s="332"/>
      <c r="L18" s="308"/>
      <c r="M18" s="308"/>
      <c r="N18" s="308"/>
      <c r="O18" s="308"/>
      <c r="P18" s="308"/>
      <c r="Q18" s="311"/>
      <c r="R18" s="332"/>
      <c r="S18" s="308"/>
      <c r="T18" s="308"/>
      <c r="U18" s="308"/>
      <c r="V18" s="311"/>
      <c r="W18" s="314"/>
      <c r="X18" s="317"/>
    </row>
    <row r="19" spans="2:24" s="94" customFormat="1" ht="45.75" thickBot="1">
      <c r="B19" s="288"/>
      <c r="C19" s="292"/>
      <c r="D19" s="292" t="s">
        <v>327</v>
      </c>
      <c r="E19" s="292" t="s">
        <v>327</v>
      </c>
      <c r="F19" s="292" t="s">
        <v>327</v>
      </c>
      <c r="G19" s="292" t="s">
        <v>327</v>
      </c>
      <c r="H19" s="124" t="s">
        <v>343</v>
      </c>
      <c r="I19" s="124" t="s">
        <v>558</v>
      </c>
      <c r="J19" s="156" t="s">
        <v>458</v>
      </c>
      <c r="K19" s="333"/>
      <c r="L19" s="309"/>
      <c r="M19" s="309"/>
      <c r="N19" s="309"/>
      <c r="O19" s="309"/>
      <c r="P19" s="309"/>
      <c r="Q19" s="312"/>
      <c r="R19" s="333"/>
      <c r="S19" s="309"/>
      <c r="T19" s="309"/>
      <c r="U19" s="309"/>
      <c r="V19" s="312"/>
      <c r="W19" s="315"/>
      <c r="X19" s="318"/>
    </row>
    <row r="20" spans="2:24" ht="57" thickTop="1">
      <c r="B20" s="288"/>
      <c r="C20" s="291" t="s">
        <v>344</v>
      </c>
      <c r="D20" s="291" t="s">
        <v>21</v>
      </c>
      <c r="E20" s="291" t="s">
        <v>345</v>
      </c>
      <c r="F20" s="291" t="s">
        <v>327</v>
      </c>
      <c r="G20" s="126" t="s">
        <v>346</v>
      </c>
      <c r="H20" s="126" t="s">
        <v>299</v>
      </c>
      <c r="I20" s="197" t="s">
        <v>542</v>
      </c>
      <c r="J20" s="159" t="s">
        <v>400</v>
      </c>
      <c r="K20" s="332">
        <v>2</v>
      </c>
      <c r="L20" s="308">
        <v>5</v>
      </c>
      <c r="M20" s="308">
        <v>1</v>
      </c>
      <c r="N20" s="308">
        <v>5</v>
      </c>
      <c r="O20" s="308">
        <v>5</v>
      </c>
      <c r="P20" s="308">
        <v>4</v>
      </c>
      <c r="Q20" s="311">
        <f>SUM(K20:P20) / 6</f>
        <v>3.6666666666666665</v>
      </c>
      <c r="R20" s="332">
        <v>1</v>
      </c>
      <c r="S20" s="308">
        <v>1</v>
      </c>
      <c r="T20" s="308">
        <v>2</v>
      </c>
      <c r="U20" s="308">
        <v>3</v>
      </c>
      <c r="V20" s="311">
        <f>SUM(R20:U20) / 4</f>
        <v>1.75</v>
      </c>
      <c r="W20" s="314">
        <f>Q20*V20</f>
        <v>6.4166666666666661</v>
      </c>
      <c r="X20" s="322" t="s">
        <v>93</v>
      </c>
    </row>
    <row r="21" spans="2:24" ht="45">
      <c r="B21" s="288"/>
      <c r="C21" s="291" t="s">
        <v>327</v>
      </c>
      <c r="D21" s="291" t="s">
        <v>327</v>
      </c>
      <c r="E21" s="291" t="s">
        <v>327</v>
      </c>
      <c r="F21" s="291" t="s">
        <v>327</v>
      </c>
      <c r="G21" s="135" t="s">
        <v>27</v>
      </c>
      <c r="H21" s="135" t="s">
        <v>300</v>
      </c>
      <c r="I21" s="187" t="s">
        <v>543</v>
      </c>
      <c r="J21" s="155" t="s">
        <v>401</v>
      </c>
      <c r="K21" s="332"/>
      <c r="L21" s="308"/>
      <c r="M21" s="308"/>
      <c r="N21" s="308"/>
      <c r="O21" s="308"/>
      <c r="P21" s="308"/>
      <c r="Q21" s="311"/>
      <c r="R21" s="332"/>
      <c r="S21" s="308"/>
      <c r="T21" s="308"/>
      <c r="U21" s="308"/>
      <c r="V21" s="311"/>
      <c r="W21" s="314"/>
      <c r="X21" s="322"/>
    </row>
    <row r="22" spans="2:24" ht="34.5" thickBot="1">
      <c r="B22" s="289"/>
      <c r="C22" s="306" t="s">
        <v>327</v>
      </c>
      <c r="D22" s="306" t="s">
        <v>327</v>
      </c>
      <c r="E22" s="306" t="s">
        <v>327</v>
      </c>
      <c r="F22" s="306" t="s">
        <v>327</v>
      </c>
      <c r="G22" s="133" t="s">
        <v>295</v>
      </c>
      <c r="H22" s="133" t="s">
        <v>343</v>
      </c>
      <c r="I22" s="133" t="s">
        <v>541</v>
      </c>
      <c r="J22" s="160" t="s">
        <v>458</v>
      </c>
      <c r="K22" s="346"/>
      <c r="L22" s="335"/>
      <c r="M22" s="335"/>
      <c r="N22" s="335"/>
      <c r="O22" s="335"/>
      <c r="P22" s="335"/>
      <c r="Q22" s="324"/>
      <c r="R22" s="346"/>
      <c r="S22" s="335"/>
      <c r="T22" s="335"/>
      <c r="U22" s="335"/>
      <c r="V22" s="324"/>
      <c r="W22" s="325"/>
      <c r="X22" s="375"/>
    </row>
    <row r="23" spans="2:24" ht="36" customHeight="1" thickTop="1">
      <c r="B23" s="287" t="s">
        <v>100</v>
      </c>
      <c r="C23" s="301" t="s">
        <v>101</v>
      </c>
      <c r="D23" s="301" t="s">
        <v>327</v>
      </c>
      <c r="E23" s="301" t="s">
        <v>405</v>
      </c>
      <c r="F23" s="301" t="s">
        <v>474</v>
      </c>
      <c r="G23" s="301" t="s">
        <v>406</v>
      </c>
      <c r="H23" s="129" t="s">
        <v>301</v>
      </c>
      <c r="I23" s="130" t="s">
        <v>544</v>
      </c>
      <c r="J23" s="161" t="s">
        <v>347</v>
      </c>
      <c r="K23" s="345">
        <v>2</v>
      </c>
      <c r="L23" s="334">
        <v>5</v>
      </c>
      <c r="M23" s="334">
        <v>3</v>
      </c>
      <c r="N23" s="334">
        <v>5</v>
      </c>
      <c r="O23" s="334">
        <v>1</v>
      </c>
      <c r="P23" s="334">
        <v>3</v>
      </c>
      <c r="Q23" s="310">
        <f>SUM(K23:P23) / 6</f>
        <v>3.1666666666666665</v>
      </c>
      <c r="R23" s="345">
        <v>1</v>
      </c>
      <c r="S23" s="334">
        <v>1</v>
      </c>
      <c r="T23" s="334">
        <v>0</v>
      </c>
      <c r="U23" s="334">
        <v>5</v>
      </c>
      <c r="V23" s="310">
        <f>SUM(R23:U23) / 4</f>
        <v>1.75</v>
      </c>
      <c r="W23" s="313">
        <f>Q23*V23</f>
        <v>5.5416666666666661</v>
      </c>
      <c r="X23" s="316"/>
    </row>
    <row r="24" spans="2:24" ht="36" customHeight="1" thickBot="1">
      <c r="B24" s="288"/>
      <c r="C24" s="292"/>
      <c r="D24" s="292" t="s">
        <v>327</v>
      </c>
      <c r="E24" s="292" t="s">
        <v>327</v>
      </c>
      <c r="F24" s="292" t="s">
        <v>327</v>
      </c>
      <c r="G24" s="292" t="s">
        <v>327</v>
      </c>
      <c r="H24" s="124" t="s">
        <v>297</v>
      </c>
      <c r="I24" s="124" t="s">
        <v>545</v>
      </c>
      <c r="J24" s="156" t="s">
        <v>459</v>
      </c>
      <c r="K24" s="333"/>
      <c r="L24" s="309"/>
      <c r="M24" s="309"/>
      <c r="N24" s="309"/>
      <c r="O24" s="309"/>
      <c r="P24" s="309"/>
      <c r="Q24" s="312"/>
      <c r="R24" s="333"/>
      <c r="S24" s="309"/>
      <c r="T24" s="309"/>
      <c r="U24" s="309"/>
      <c r="V24" s="312"/>
      <c r="W24" s="315"/>
      <c r="X24" s="318"/>
    </row>
    <row r="25" spans="2:24" ht="68.25" thickTop="1">
      <c r="B25" s="288"/>
      <c r="C25" s="290" t="s">
        <v>102</v>
      </c>
      <c r="D25" s="290" t="s">
        <v>137</v>
      </c>
      <c r="E25" s="290" t="s">
        <v>509</v>
      </c>
      <c r="F25" s="290" t="s">
        <v>474</v>
      </c>
      <c r="G25" s="290" t="s">
        <v>348</v>
      </c>
      <c r="H25" s="145" t="s">
        <v>475</v>
      </c>
      <c r="I25" s="123" t="s">
        <v>574</v>
      </c>
      <c r="J25" s="190" t="s">
        <v>522</v>
      </c>
      <c r="K25" s="331">
        <v>2</v>
      </c>
      <c r="L25" s="307">
        <v>5</v>
      </c>
      <c r="M25" s="307">
        <v>1</v>
      </c>
      <c r="N25" s="307">
        <v>5</v>
      </c>
      <c r="O25" s="307">
        <v>5</v>
      </c>
      <c r="P25" s="307">
        <v>4</v>
      </c>
      <c r="Q25" s="319">
        <f>SUM(K25:P25) / 6</f>
        <v>3.6666666666666665</v>
      </c>
      <c r="R25" s="331">
        <v>1</v>
      </c>
      <c r="S25" s="307">
        <v>1</v>
      </c>
      <c r="T25" s="307">
        <v>1</v>
      </c>
      <c r="U25" s="307">
        <v>3</v>
      </c>
      <c r="V25" s="319">
        <f>SUM(R25:U25) / 4</f>
        <v>1.5</v>
      </c>
      <c r="W25" s="320">
        <f>Q25*V25</f>
        <v>5.5</v>
      </c>
      <c r="X25" s="326"/>
    </row>
    <row r="26" spans="2:24" ht="23.25" thickBot="1">
      <c r="B26" s="288"/>
      <c r="C26" s="291"/>
      <c r="D26" s="294" t="s">
        <v>327</v>
      </c>
      <c r="E26" s="294" t="s">
        <v>327</v>
      </c>
      <c r="F26" s="291"/>
      <c r="G26" s="294" t="s">
        <v>327</v>
      </c>
      <c r="H26" s="149" t="s">
        <v>476</v>
      </c>
      <c r="I26" s="187" t="s">
        <v>575</v>
      </c>
      <c r="J26" s="163" t="s">
        <v>459</v>
      </c>
      <c r="K26" s="332"/>
      <c r="L26" s="308"/>
      <c r="M26" s="308"/>
      <c r="N26" s="308"/>
      <c r="O26" s="308"/>
      <c r="P26" s="308"/>
      <c r="Q26" s="311"/>
      <c r="R26" s="332"/>
      <c r="S26" s="308"/>
      <c r="T26" s="308"/>
      <c r="U26" s="308"/>
      <c r="V26" s="311"/>
      <c r="W26" s="314"/>
      <c r="X26" s="317"/>
    </row>
    <row r="27" spans="2:24" ht="68.25" thickTop="1">
      <c r="B27" s="288"/>
      <c r="C27" s="291"/>
      <c r="D27" s="293" t="s">
        <v>24</v>
      </c>
      <c r="E27" s="293" t="s">
        <v>33</v>
      </c>
      <c r="F27" s="291"/>
      <c r="G27" s="293" t="s">
        <v>25</v>
      </c>
      <c r="H27" s="146" t="s">
        <v>475</v>
      </c>
      <c r="I27" s="123" t="s">
        <v>574</v>
      </c>
      <c r="J27" s="191" t="s">
        <v>522</v>
      </c>
      <c r="K27" s="332"/>
      <c r="L27" s="308"/>
      <c r="M27" s="308"/>
      <c r="N27" s="308"/>
      <c r="O27" s="308"/>
      <c r="P27" s="308"/>
      <c r="Q27" s="311"/>
      <c r="R27" s="332"/>
      <c r="S27" s="308"/>
      <c r="T27" s="308"/>
      <c r="U27" s="308"/>
      <c r="V27" s="311"/>
      <c r="W27" s="314"/>
      <c r="X27" s="317"/>
    </row>
    <row r="28" spans="2:24" ht="23.25" thickBot="1">
      <c r="B28" s="288"/>
      <c r="C28" s="291"/>
      <c r="D28" s="294" t="s">
        <v>327</v>
      </c>
      <c r="E28" s="294" t="s">
        <v>327</v>
      </c>
      <c r="F28" s="291"/>
      <c r="G28" s="294" t="s">
        <v>327</v>
      </c>
      <c r="H28" s="149" t="s">
        <v>476</v>
      </c>
      <c r="I28" s="187" t="s">
        <v>575</v>
      </c>
      <c r="J28" s="163" t="s">
        <v>459</v>
      </c>
      <c r="K28" s="332"/>
      <c r="L28" s="308"/>
      <c r="M28" s="308"/>
      <c r="N28" s="308"/>
      <c r="O28" s="308"/>
      <c r="P28" s="308"/>
      <c r="Q28" s="311"/>
      <c r="R28" s="332"/>
      <c r="S28" s="308"/>
      <c r="T28" s="308"/>
      <c r="U28" s="308"/>
      <c r="V28" s="311"/>
      <c r="W28" s="314"/>
      <c r="X28" s="317"/>
    </row>
    <row r="29" spans="2:24" ht="68.25" thickTop="1">
      <c r="B29" s="288"/>
      <c r="C29" s="291"/>
      <c r="D29" s="293" t="s">
        <v>108</v>
      </c>
      <c r="E29" s="293" t="s">
        <v>510</v>
      </c>
      <c r="F29" s="291"/>
      <c r="G29" s="293" t="s">
        <v>204</v>
      </c>
      <c r="H29" s="149" t="s">
        <v>475</v>
      </c>
      <c r="I29" s="123" t="s">
        <v>574</v>
      </c>
      <c r="J29" s="191" t="s">
        <v>522</v>
      </c>
      <c r="K29" s="332"/>
      <c r="L29" s="308"/>
      <c r="M29" s="308"/>
      <c r="N29" s="308"/>
      <c r="O29" s="308"/>
      <c r="P29" s="308"/>
      <c r="Q29" s="311"/>
      <c r="R29" s="332"/>
      <c r="S29" s="308"/>
      <c r="T29" s="308"/>
      <c r="U29" s="308"/>
      <c r="V29" s="311"/>
      <c r="W29" s="314"/>
      <c r="X29" s="317"/>
    </row>
    <row r="30" spans="2:24" ht="23.25" thickBot="1">
      <c r="B30" s="288"/>
      <c r="C30" s="292"/>
      <c r="D30" s="292" t="s">
        <v>327</v>
      </c>
      <c r="E30" s="292" t="s">
        <v>327</v>
      </c>
      <c r="F30" s="292"/>
      <c r="G30" s="292" t="s">
        <v>327</v>
      </c>
      <c r="H30" s="147" t="s">
        <v>476</v>
      </c>
      <c r="I30" s="124" t="s">
        <v>575</v>
      </c>
      <c r="J30" s="156" t="s">
        <v>459</v>
      </c>
      <c r="K30" s="333"/>
      <c r="L30" s="309"/>
      <c r="M30" s="309"/>
      <c r="N30" s="309"/>
      <c r="O30" s="309"/>
      <c r="P30" s="309"/>
      <c r="Q30" s="312"/>
      <c r="R30" s="333"/>
      <c r="S30" s="309"/>
      <c r="T30" s="309"/>
      <c r="U30" s="309"/>
      <c r="V30" s="312"/>
      <c r="W30" s="315"/>
      <c r="X30" s="318"/>
    </row>
    <row r="31" spans="2:24" ht="23.25" thickTop="1">
      <c r="B31" s="288"/>
      <c r="C31" s="290" t="s">
        <v>330</v>
      </c>
      <c r="D31" s="290" t="s">
        <v>327</v>
      </c>
      <c r="E31" s="290" t="s">
        <v>387</v>
      </c>
      <c r="F31" s="290" t="s">
        <v>389</v>
      </c>
      <c r="G31" s="290" t="s">
        <v>331</v>
      </c>
      <c r="H31" s="150" t="s">
        <v>559</v>
      </c>
      <c r="I31" s="123" t="s">
        <v>351</v>
      </c>
      <c r="J31" s="162" t="s">
        <v>327</v>
      </c>
      <c r="K31" s="331">
        <v>2</v>
      </c>
      <c r="L31" s="307">
        <v>5</v>
      </c>
      <c r="M31" s="307">
        <v>1</v>
      </c>
      <c r="N31" s="307">
        <v>5</v>
      </c>
      <c r="O31" s="307">
        <v>5</v>
      </c>
      <c r="P31" s="307">
        <v>4</v>
      </c>
      <c r="Q31" s="427">
        <f>SUM(K31:P31) / 6</f>
        <v>3.6666666666666665</v>
      </c>
      <c r="R31" s="331">
        <v>4</v>
      </c>
      <c r="S31" s="307">
        <v>1</v>
      </c>
      <c r="T31" s="307">
        <v>0</v>
      </c>
      <c r="U31" s="307">
        <v>5</v>
      </c>
      <c r="V31" s="319">
        <f>SUM(R31:U31) / 4</f>
        <v>2.5</v>
      </c>
      <c r="W31" s="424">
        <f>Q31*V31</f>
        <v>9.1666666666666661</v>
      </c>
      <c r="X31" s="321" t="s">
        <v>93</v>
      </c>
    </row>
    <row r="32" spans="2:24" ht="45">
      <c r="B32" s="288"/>
      <c r="C32" s="291"/>
      <c r="D32" s="291" t="s">
        <v>327</v>
      </c>
      <c r="E32" s="291" t="s">
        <v>327</v>
      </c>
      <c r="F32" s="291" t="s">
        <v>327</v>
      </c>
      <c r="G32" s="294"/>
      <c r="H32" s="149" t="s">
        <v>333</v>
      </c>
      <c r="I32" s="187" t="s">
        <v>560</v>
      </c>
      <c r="J32" s="163" t="s">
        <v>246</v>
      </c>
      <c r="K32" s="332"/>
      <c r="L32" s="308"/>
      <c r="M32" s="308"/>
      <c r="N32" s="308"/>
      <c r="O32" s="308"/>
      <c r="P32" s="308"/>
      <c r="Q32" s="428"/>
      <c r="R32" s="332"/>
      <c r="S32" s="308"/>
      <c r="T32" s="308"/>
      <c r="U32" s="308"/>
      <c r="V32" s="311"/>
      <c r="W32" s="425"/>
      <c r="X32" s="322"/>
    </row>
    <row r="33" spans="2:24" ht="22.5">
      <c r="B33" s="288"/>
      <c r="C33" s="291"/>
      <c r="D33" s="291" t="s">
        <v>327</v>
      </c>
      <c r="E33" s="291" t="s">
        <v>327</v>
      </c>
      <c r="F33" s="291" t="s">
        <v>327</v>
      </c>
      <c r="G33" s="293" t="s">
        <v>14</v>
      </c>
      <c r="H33" s="148" t="s">
        <v>332</v>
      </c>
      <c r="I33" s="187" t="s">
        <v>351</v>
      </c>
      <c r="J33" s="163" t="s">
        <v>327</v>
      </c>
      <c r="K33" s="332"/>
      <c r="L33" s="308"/>
      <c r="M33" s="308"/>
      <c r="N33" s="308"/>
      <c r="O33" s="308"/>
      <c r="P33" s="308"/>
      <c r="Q33" s="428"/>
      <c r="R33" s="332"/>
      <c r="S33" s="308"/>
      <c r="T33" s="308"/>
      <c r="U33" s="308"/>
      <c r="V33" s="311"/>
      <c r="W33" s="425"/>
      <c r="X33" s="322"/>
    </row>
    <row r="34" spans="2:24" ht="34.5" thickBot="1">
      <c r="B34" s="288"/>
      <c r="C34" s="292"/>
      <c r="D34" s="292" t="s">
        <v>327</v>
      </c>
      <c r="E34" s="292" t="s">
        <v>327</v>
      </c>
      <c r="F34" s="292" t="s">
        <v>327</v>
      </c>
      <c r="G34" s="292" t="s">
        <v>327</v>
      </c>
      <c r="H34" s="124" t="s">
        <v>333</v>
      </c>
      <c r="I34" s="124" t="s">
        <v>312</v>
      </c>
      <c r="J34" s="156" t="s">
        <v>523</v>
      </c>
      <c r="K34" s="333"/>
      <c r="L34" s="309"/>
      <c r="M34" s="309"/>
      <c r="N34" s="309"/>
      <c r="O34" s="309"/>
      <c r="P34" s="309"/>
      <c r="Q34" s="429"/>
      <c r="R34" s="333"/>
      <c r="S34" s="309"/>
      <c r="T34" s="309"/>
      <c r="U34" s="309"/>
      <c r="V34" s="312"/>
      <c r="W34" s="426"/>
      <c r="X34" s="323"/>
    </row>
    <row r="35" spans="2:24" ht="22.5" customHeight="1" thickTop="1">
      <c r="B35" s="288"/>
      <c r="C35" s="378" t="s">
        <v>103</v>
      </c>
      <c r="D35" s="378" t="s">
        <v>26</v>
      </c>
      <c r="E35" s="378" t="s">
        <v>33</v>
      </c>
      <c r="F35" s="290" t="s">
        <v>477</v>
      </c>
      <c r="G35" s="378" t="s">
        <v>27</v>
      </c>
      <c r="H35" s="123" t="s">
        <v>302</v>
      </c>
      <c r="I35" s="123" t="s">
        <v>351</v>
      </c>
      <c r="J35" s="190" t="s">
        <v>524</v>
      </c>
      <c r="K35" s="331">
        <v>2</v>
      </c>
      <c r="L35" s="307">
        <v>5</v>
      </c>
      <c r="M35" s="307">
        <v>1</v>
      </c>
      <c r="N35" s="307">
        <v>5</v>
      </c>
      <c r="O35" s="307">
        <v>1</v>
      </c>
      <c r="P35" s="307">
        <v>4</v>
      </c>
      <c r="Q35" s="319">
        <f>SUM(K35:P35) / 6</f>
        <v>3</v>
      </c>
      <c r="R35" s="331">
        <v>1</v>
      </c>
      <c r="S35" s="307">
        <v>1</v>
      </c>
      <c r="T35" s="307">
        <v>1</v>
      </c>
      <c r="U35" s="307">
        <v>3</v>
      </c>
      <c r="V35" s="319">
        <f>SUM(R35:U35) / 4</f>
        <v>1.5</v>
      </c>
      <c r="W35" s="320">
        <f>Q35*V35</f>
        <v>4.5</v>
      </c>
      <c r="X35" s="326"/>
    </row>
    <row r="36" spans="2:24" ht="22.5" customHeight="1">
      <c r="B36" s="288"/>
      <c r="C36" s="356"/>
      <c r="D36" s="356"/>
      <c r="E36" s="356"/>
      <c r="F36" s="291"/>
      <c r="G36" s="356" t="s">
        <v>327</v>
      </c>
      <c r="H36" s="143" t="s">
        <v>303</v>
      </c>
      <c r="I36" s="187" t="s">
        <v>319</v>
      </c>
      <c r="J36" s="163" t="s">
        <v>460</v>
      </c>
      <c r="K36" s="332"/>
      <c r="L36" s="308"/>
      <c r="M36" s="308"/>
      <c r="N36" s="308"/>
      <c r="O36" s="308"/>
      <c r="P36" s="308"/>
      <c r="Q36" s="311"/>
      <c r="R36" s="332"/>
      <c r="S36" s="308"/>
      <c r="T36" s="308"/>
      <c r="U36" s="308"/>
      <c r="V36" s="311"/>
      <c r="W36" s="314"/>
      <c r="X36" s="317"/>
    </row>
    <row r="37" spans="2:24" ht="22.5">
      <c r="B37" s="288"/>
      <c r="C37" s="356"/>
      <c r="D37" s="142" t="s">
        <v>29</v>
      </c>
      <c r="E37" s="142" t="s">
        <v>28</v>
      </c>
      <c r="F37" s="291"/>
      <c r="G37" s="142" t="s">
        <v>352</v>
      </c>
      <c r="H37" s="143" t="s">
        <v>353</v>
      </c>
      <c r="I37" s="187" t="s">
        <v>354</v>
      </c>
      <c r="J37" s="163" t="s">
        <v>461</v>
      </c>
      <c r="K37" s="332"/>
      <c r="L37" s="308"/>
      <c r="M37" s="308"/>
      <c r="N37" s="308"/>
      <c r="O37" s="308"/>
      <c r="P37" s="308"/>
      <c r="Q37" s="311"/>
      <c r="R37" s="332"/>
      <c r="S37" s="308"/>
      <c r="T37" s="308"/>
      <c r="U37" s="308"/>
      <c r="V37" s="311"/>
      <c r="W37" s="314"/>
      <c r="X37" s="317"/>
    </row>
    <row r="38" spans="2:24" ht="34.5" thickBot="1">
      <c r="B38" s="288"/>
      <c r="C38" s="379"/>
      <c r="D38" s="121" t="s">
        <v>109</v>
      </c>
      <c r="E38" s="121" t="s">
        <v>413</v>
      </c>
      <c r="F38" s="292"/>
      <c r="G38" s="121" t="s">
        <v>414</v>
      </c>
      <c r="H38" s="124" t="s">
        <v>353</v>
      </c>
      <c r="I38" s="124" t="s">
        <v>354</v>
      </c>
      <c r="J38" s="156" t="s">
        <v>461</v>
      </c>
      <c r="K38" s="333"/>
      <c r="L38" s="309"/>
      <c r="M38" s="309"/>
      <c r="N38" s="309"/>
      <c r="O38" s="309"/>
      <c r="P38" s="309"/>
      <c r="Q38" s="312"/>
      <c r="R38" s="333"/>
      <c r="S38" s="309"/>
      <c r="T38" s="309"/>
      <c r="U38" s="309"/>
      <c r="V38" s="312"/>
      <c r="W38" s="315"/>
      <c r="X38" s="318"/>
    </row>
    <row r="39" spans="2:24" ht="34.5" thickTop="1">
      <c r="B39" s="288"/>
      <c r="C39" s="290" t="s">
        <v>31</v>
      </c>
      <c r="D39" s="290" t="s">
        <v>355</v>
      </c>
      <c r="E39" s="290" t="s">
        <v>33</v>
      </c>
      <c r="F39" s="290" t="s">
        <v>477</v>
      </c>
      <c r="G39" s="290" t="s">
        <v>356</v>
      </c>
      <c r="H39" s="123" t="s">
        <v>357</v>
      </c>
      <c r="I39" s="123" t="s">
        <v>546</v>
      </c>
      <c r="J39" s="154" t="s">
        <v>415</v>
      </c>
      <c r="K39" s="331">
        <v>2</v>
      </c>
      <c r="L39" s="307">
        <v>5</v>
      </c>
      <c r="M39" s="307">
        <v>3</v>
      </c>
      <c r="N39" s="307">
        <v>5</v>
      </c>
      <c r="O39" s="307">
        <v>5</v>
      </c>
      <c r="P39" s="307">
        <v>4</v>
      </c>
      <c r="Q39" s="319">
        <f>SUM(K39:P39) / 6</f>
        <v>4</v>
      </c>
      <c r="R39" s="331">
        <v>1</v>
      </c>
      <c r="S39" s="307">
        <v>1</v>
      </c>
      <c r="T39" s="307">
        <v>1</v>
      </c>
      <c r="U39" s="307">
        <v>3</v>
      </c>
      <c r="V39" s="319">
        <f>SUM(R39:U39) / 4</f>
        <v>1.5</v>
      </c>
      <c r="W39" s="320">
        <f>Q39*V39</f>
        <v>6</v>
      </c>
      <c r="X39" s="321" t="s">
        <v>93</v>
      </c>
    </row>
    <row r="40" spans="2:24" s="94" customFormat="1" ht="22.5" customHeight="1">
      <c r="B40" s="288"/>
      <c r="C40" s="291"/>
      <c r="D40" s="291" t="s">
        <v>327</v>
      </c>
      <c r="E40" s="291" t="s">
        <v>327</v>
      </c>
      <c r="F40" s="291" t="s">
        <v>327</v>
      </c>
      <c r="G40" s="291"/>
      <c r="H40" s="187" t="s">
        <v>304</v>
      </c>
      <c r="I40" s="187" t="s">
        <v>561</v>
      </c>
      <c r="J40" s="155" t="s">
        <v>360</v>
      </c>
      <c r="K40" s="332"/>
      <c r="L40" s="308">
        <v>5</v>
      </c>
      <c r="M40" s="308">
        <v>3</v>
      </c>
      <c r="N40" s="308">
        <v>5</v>
      </c>
      <c r="O40" s="308">
        <v>5</v>
      </c>
      <c r="P40" s="308">
        <v>4</v>
      </c>
      <c r="Q40" s="311">
        <f>SUM(K40:P40) / 6</f>
        <v>3.6666666666666665</v>
      </c>
      <c r="R40" s="332">
        <v>2</v>
      </c>
      <c r="S40" s="308">
        <v>1</v>
      </c>
      <c r="T40" s="308">
        <v>0</v>
      </c>
      <c r="U40" s="308">
        <v>3</v>
      </c>
      <c r="V40" s="311">
        <f>SUM(R40:U40) / 4</f>
        <v>1.5</v>
      </c>
      <c r="W40" s="314">
        <f>Q40+V40</f>
        <v>5.1666666666666661</v>
      </c>
      <c r="X40" s="322"/>
    </row>
    <row r="41" spans="2:24" ht="22.5" customHeight="1">
      <c r="B41" s="288"/>
      <c r="C41" s="291"/>
      <c r="D41" s="291" t="s">
        <v>327</v>
      </c>
      <c r="E41" s="291" t="s">
        <v>327</v>
      </c>
      <c r="F41" s="291" t="s">
        <v>327</v>
      </c>
      <c r="G41" s="291"/>
      <c r="H41" s="143" t="s">
        <v>262</v>
      </c>
      <c r="I41" s="198" t="s">
        <v>562</v>
      </c>
      <c r="J41" s="180" t="s">
        <v>416</v>
      </c>
      <c r="K41" s="332"/>
      <c r="L41" s="308"/>
      <c r="M41" s="308"/>
      <c r="N41" s="308"/>
      <c r="O41" s="308"/>
      <c r="P41" s="308"/>
      <c r="Q41" s="311"/>
      <c r="R41" s="332"/>
      <c r="S41" s="308"/>
      <c r="T41" s="308"/>
      <c r="U41" s="308"/>
      <c r="V41" s="311"/>
      <c r="W41" s="314"/>
      <c r="X41" s="322"/>
    </row>
    <row r="42" spans="2:24" ht="34.5" thickBot="1">
      <c r="B42" s="288"/>
      <c r="C42" s="292"/>
      <c r="D42" s="292" t="s">
        <v>327</v>
      </c>
      <c r="E42" s="292" t="s">
        <v>327</v>
      </c>
      <c r="F42" s="292" t="s">
        <v>327</v>
      </c>
      <c r="G42" s="292"/>
      <c r="H42" s="124" t="s">
        <v>478</v>
      </c>
      <c r="I42" s="124" t="s">
        <v>563</v>
      </c>
      <c r="J42" s="156" t="s">
        <v>462</v>
      </c>
      <c r="K42" s="333"/>
      <c r="L42" s="309"/>
      <c r="M42" s="309"/>
      <c r="N42" s="309"/>
      <c r="O42" s="309"/>
      <c r="P42" s="309"/>
      <c r="Q42" s="312"/>
      <c r="R42" s="333"/>
      <c r="S42" s="309"/>
      <c r="T42" s="309"/>
      <c r="U42" s="309"/>
      <c r="V42" s="312"/>
      <c r="W42" s="315"/>
      <c r="X42" s="323"/>
    </row>
    <row r="43" spans="2:24" ht="23.25" thickTop="1">
      <c r="B43" s="288"/>
      <c r="C43" s="291" t="s">
        <v>34</v>
      </c>
      <c r="D43" s="291" t="s">
        <v>327</v>
      </c>
      <c r="E43" s="291" t="s">
        <v>33</v>
      </c>
      <c r="F43" s="291" t="s">
        <v>479</v>
      </c>
      <c r="G43" s="378" t="s">
        <v>362</v>
      </c>
      <c r="H43" s="123" t="s">
        <v>363</v>
      </c>
      <c r="I43" s="123" t="s">
        <v>547</v>
      </c>
      <c r="J43" s="423" t="s">
        <v>461</v>
      </c>
      <c r="K43" s="331">
        <v>2</v>
      </c>
      <c r="L43" s="307">
        <v>5</v>
      </c>
      <c r="M43" s="307">
        <v>3</v>
      </c>
      <c r="N43" s="307">
        <v>5</v>
      </c>
      <c r="O43" s="307">
        <v>5</v>
      </c>
      <c r="P43" s="307">
        <v>4</v>
      </c>
      <c r="Q43" s="319">
        <f>SUM(K43:P43) / 6</f>
        <v>4</v>
      </c>
      <c r="R43" s="331">
        <v>1</v>
      </c>
      <c r="S43" s="307">
        <v>1</v>
      </c>
      <c r="T43" s="307">
        <v>1</v>
      </c>
      <c r="U43" s="307">
        <v>3</v>
      </c>
      <c r="V43" s="319">
        <f>SUM(R43:U43) / 4</f>
        <v>1.5</v>
      </c>
      <c r="W43" s="320">
        <f>Q43*V43</f>
        <v>6</v>
      </c>
      <c r="X43" s="321" t="s">
        <v>93</v>
      </c>
    </row>
    <row r="44" spans="2:24" s="94" customFormat="1" ht="15" customHeight="1">
      <c r="B44" s="288"/>
      <c r="C44" s="291"/>
      <c r="D44" s="291" t="s">
        <v>327</v>
      </c>
      <c r="E44" s="291" t="s">
        <v>327</v>
      </c>
      <c r="F44" s="291" t="s">
        <v>327</v>
      </c>
      <c r="G44" s="356"/>
      <c r="H44" s="143" t="s">
        <v>365</v>
      </c>
      <c r="I44" s="187" t="s">
        <v>548</v>
      </c>
      <c r="J44" s="357" t="s">
        <v>327</v>
      </c>
      <c r="K44" s="332"/>
      <c r="L44" s="308"/>
      <c r="M44" s="308"/>
      <c r="N44" s="308"/>
      <c r="O44" s="308"/>
      <c r="P44" s="308"/>
      <c r="Q44" s="311"/>
      <c r="R44" s="332"/>
      <c r="S44" s="308"/>
      <c r="T44" s="308"/>
      <c r="U44" s="308"/>
      <c r="V44" s="311"/>
      <c r="W44" s="314"/>
      <c r="X44" s="322"/>
    </row>
    <row r="45" spans="2:24" ht="22.5" customHeight="1">
      <c r="B45" s="288"/>
      <c r="C45" s="291"/>
      <c r="D45" s="291" t="s">
        <v>327</v>
      </c>
      <c r="E45" s="291" t="s">
        <v>327</v>
      </c>
      <c r="F45" s="291" t="s">
        <v>327</v>
      </c>
      <c r="G45" s="293" t="s">
        <v>2</v>
      </c>
      <c r="H45" s="143" t="s">
        <v>363</v>
      </c>
      <c r="I45" s="187" t="s">
        <v>547</v>
      </c>
      <c r="J45" s="295" t="s">
        <v>461</v>
      </c>
      <c r="K45" s="332"/>
      <c r="L45" s="308">
        <v>5</v>
      </c>
      <c r="M45" s="308">
        <v>3</v>
      </c>
      <c r="N45" s="308">
        <v>5</v>
      </c>
      <c r="O45" s="308">
        <v>5</v>
      </c>
      <c r="P45" s="308">
        <v>4</v>
      </c>
      <c r="Q45" s="311">
        <f>SUM(K45:P45) / 6</f>
        <v>3.6666666666666665</v>
      </c>
      <c r="R45" s="332">
        <v>2</v>
      </c>
      <c r="S45" s="308">
        <v>1</v>
      </c>
      <c r="T45" s="308">
        <v>0</v>
      </c>
      <c r="U45" s="308">
        <v>3</v>
      </c>
      <c r="V45" s="311">
        <f>SUM(R45:U45) / 4</f>
        <v>1.5</v>
      </c>
      <c r="W45" s="314">
        <f>Q45*V45</f>
        <v>5.5</v>
      </c>
      <c r="X45" s="322"/>
    </row>
    <row r="46" spans="2:24">
      <c r="B46" s="288"/>
      <c r="C46" s="291"/>
      <c r="D46" s="291"/>
      <c r="E46" s="291"/>
      <c r="F46" s="291"/>
      <c r="G46" s="294"/>
      <c r="H46" s="146" t="s">
        <v>365</v>
      </c>
      <c r="I46" s="146" t="s">
        <v>548</v>
      </c>
      <c r="J46" s="296" t="s">
        <v>327</v>
      </c>
      <c r="K46" s="332"/>
      <c r="L46" s="308"/>
      <c r="M46" s="308"/>
      <c r="N46" s="308"/>
      <c r="O46" s="308"/>
      <c r="P46" s="308"/>
      <c r="Q46" s="311"/>
      <c r="R46" s="332"/>
      <c r="S46" s="308"/>
      <c r="T46" s="308"/>
      <c r="U46" s="308"/>
      <c r="V46" s="311"/>
      <c r="W46" s="314"/>
      <c r="X46" s="322"/>
    </row>
    <row r="47" spans="2:24" ht="33.75" customHeight="1">
      <c r="B47" s="288"/>
      <c r="C47" s="291"/>
      <c r="D47" s="291"/>
      <c r="E47" s="291"/>
      <c r="F47" s="291"/>
      <c r="G47" s="293" t="s">
        <v>366</v>
      </c>
      <c r="H47" s="146" t="s">
        <v>363</v>
      </c>
      <c r="I47" s="146" t="s">
        <v>547</v>
      </c>
      <c r="J47" s="295" t="s">
        <v>461</v>
      </c>
      <c r="K47" s="332"/>
      <c r="L47" s="308"/>
      <c r="M47" s="308"/>
      <c r="N47" s="308"/>
      <c r="O47" s="308"/>
      <c r="P47" s="308"/>
      <c r="Q47" s="311"/>
      <c r="R47" s="332"/>
      <c r="S47" s="308"/>
      <c r="T47" s="308"/>
      <c r="U47" s="308"/>
      <c r="V47" s="311"/>
      <c r="W47" s="314"/>
      <c r="X47" s="322"/>
    </row>
    <row r="48" spans="2:24" ht="15.75" customHeight="1" thickBot="1">
      <c r="B48" s="288"/>
      <c r="C48" s="291"/>
      <c r="D48" s="291" t="s">
        <v>327</v>
      </c>
      <c r="E48" s="291" t="s">
        <v>327</v>
      </c>
      <c r="F48" s="291" t="s">
        <v>327</v>
      </c>
      <c r="G48" s="292"/>
      <c r="H48" s="124" t="s">
        <v>365</v>
      </c>
      <c r="I48" s="124" t="s">
        <v>548</v>
      </c>
      <c r="J48" s="297" t="s">
        <v>327</v>
      </c>
      <c r="K48" s="333"/>
      <c r="L48" s="309">
        <v>5</v>
      </c>
      <c r="M48" s="309">
        <v>3</v>
      </c>
      <c r="N48" s="309">
        <v>5</v>
      </c>
      <c r="O48" s="309">
        <v>5</v>
      </c>
      <c r="P48" s="309">
        <v>4</v>
      </c>
      <c r="Q48" s="312">
        <f>SUM(K48:P48) / 6</f>
        <v>3.6666666666666665</v>
      </c>
      <c r="R48" s="333">
        <v>2</v>
      </c>
      <c r="S48" s="309">
        <v>1</v>
      </c>
      <c r="T48" s="309">
        <v>0</v>
      </c>
      <c r="U48" s="309">
        <v>3</v>
      </c>
      <c r="V48" s="312">
        <f>SUM(R48:U48) / 4</f>
        <v>1.5</v>
      </c>
      <c r="W48" s="315">
        <f>Q48*V48</f>
        <v>5.5</v>
      </c>
      <c r="X48" s="323"/>
    </row>
    <row r="49" spans="2:24" ht="15" customHeight="1" thickTop="1">
      <c r="B49" s="288"/>
      <c r="C49" s="290" t="s">
        <v>104</v>
      </c>
      <c r="D49" s="290" t="s">
        <v>327</v>
      </c>
      <c r="E49" s="290" t="s">
        <v>480</v>
      </c>
      <c r="F49" s="290" t="s">
        <v>327</v>
      </c>
      <c r="G49" s="290" t="s">
        <v>216</v>
      </c>
      <c r="H49" s="186" t="s">
        <v>482</v>
      </c>
      <c r="I49" s="123" t="s">
        <v>351</v>
      </c>
      <c r="J49" s="298" t="s">
        <v>525</v>
      </c>
      <c r="K49" s="331">
        <v>2</v>
      </c>
      <c r="L49" s="307">
        <v>5</v>
      </c>
      <c r="M49" s="307">
        <v>3</v>
      </c>
      <c r="N49" s="307">
        <v>5</v>
      </c>
      <c r="O49" s="307">
        <v>1</v>
      </c>
      <c r="P49" s="307">
        <v>4</v>
      </c>
      <c r="Q49" s="319">
        <f>SUM(K49:P49) / 6</f>
        <v>3.3333333333333335</v>
      </c>
      <c r="R49" s="331">
        <v>1</v>
      </c>
      <c r="S49" s="307">
        <v>1</v>
      </c>
      <c r="T49" s="307">
        <v>1</v>
      </c>
      <c r="U49" s="307">
        <v>3</v>
      </c>
      <c r="V49" s="319">
        <f>SUM(R49:U49) / 4</f>
        <v>1.5</v>
      </c>
      <c r="W49" s="320">
        <f>Q49*V49</f>
        <v>5</v>
      </c>
      <c r="X49" s="326"/>
    </row>
    <row r="50" spans="2:24" ht="15" customHeight="1">
      <c r="B50" s="288"/>
      <c r="C50" s="291"/>
      <c r="D50" s="291"/>
      <c r="E50" s="291"/>
      <c r="F50" s="291"/>
      <c r="G50" s="291"/>
      <c r="H50" s="187" t="s">
        <v>483</v>
      </c>
      <c r="I50" s="182" t="s">
        <v>549</v>
      </c>
      <c r="J50" s="299"/>
      <c r="K50" s="332"/>
      <c r="L50" s="308"/>
      <c r="M50" s="308"/>
      <c r="N50" s="308"/>
      <c r="O50" s="308"/>
      <c r="P50" s="308"/>
      <c r="Q50" s="311"/>
      <c r="R50" s="332"/>
      <c r="S50" s="308"/>
      <c r="T50" s="308"/>
      <c r="U50" s="308"/>
      <c r="V50" s="311"/>
      <c r="W50" s="314"/>
      <c r="X50" s="317"/>
    </row>
    <row r="51" spans="2:24" ht="15" customHeight="1" thickBot="1">
      <c r="B51" s="289"/>
      <c r="C51" s="306"/>
      <c r="D51" s="306" t="s">
        <v>327</v>
      </c>
      <c r="E51" s="306" t="s">
        <v>327</v>
      </c>
      <c r="F51" s="306" t="s">
        <v>327</v>
      </c>
      <c r="G51" s="306"/>
      <c r="H51" s="133" t="s">
        <v>484</v>
      </c>
      <c r="I51" s="133" t="s">
        <v>481</v>
      </c>
      <c r="J51" s="300"/>
      <c r="K51" s="346"/>
      <c r="L51" s="335"/>
      <c r="M51" s="335"/>
      <c r="N51" s="335"/>
      <c r="O51" s="335"/>
      <c r="P51" s="335"/>
      <c r="Q51" s="324"/>
      <c r="R51" s="346"/>
      <c r="S51" s="335"/>
      <c r="T51" s="335"/>
      <c r="U51" s="335"/>
      <c r="V51" s="324"/>
      <c r="W51" s="325"/>
      <c r="X51" s="327"/>
    </row>
    <row r="52" spans="2:24" ht="34.5" thickTop="1">
      <c r="B52" s="287" t="s">
        <v>131</v>
      </c>
      <c r="C52" s="376" t="s">
        <v>61</v>
      </c>
      <c r="D52" s="376" t="s">
        <v>327</v>
      </c>
      <c r="E52" s="376" t="s">
        <v>511</v>
      </c>
      <c r="F52" s="301" t="s">
        <v>485</v>
      </c>
      <c r="G52" s="376" t="s">
        <v>92</v>
      </c>
      <c r="H52" s="185" t="s">
        <v>486</v>
      </c>
      <c r="I52" s="130" t="s">
        <v>576</v>
      </c>
      <c r="J52" s="377" t="s">
        <v>461</v>
      </c>
      <c r="K52" s="345">
        <v>3</v>
      </c>
      <c r="L52" s="334">
        <v>5</v>
      </c>
      <c r="M52" s="334">
        <v>3</v>
      </c>
      <c r="N52" s="334">
        <v>5</v>
      </c>
      <c r="O52" s="334">
        <v>1</v>
      </c>
      <c r="P52" s="334">
        <v>4</v>
      </c>
      <c r="Q52" s="310">
        <f>SUM(K52:P52) / 6</f>
        <v>3.5</v>
      </c>
      <c r="R52" s="345">
        <v>1</v>
      </c>
      <c r="S52" s="334">
        <v>1</v>
      </c>
      <c r="T52" s="334">
        <v>1</v>
      </c>
      <c r="U52" s="334">
        <v>3</v>
      </c>
      <c r="V52" s="310">
        <f>SUM(R52:U52) / 4</f>
        <v>1.5</v>
      </c>
      <c r="W52" s="313">
        <f>Q52*V52</f>
        <v>5.25</v>
      </c>
      <c r="X52" s="316"/>
    </row>
    <row r="53" spans="2:24" ht="22.5">
      <c r="B53" s="288"/>
      <c r="C53" s="356"/>
      <c r="D53" s="356" t="s">
        <v>327</v>
      </c>
      <c r="E53" s="356" t="s">
        <v>327</v>
      </c>
      <c r="F53" s="291"/>
      <c r="G53" s="356" t="s">
        <v>327</v>
      </c>
      <c r="H53" s="179" t="s">
        <v>487</v>
      </c>
      <c r="I53" s="187" t="s">
        <v>548</v>
      </c>
      <c r="J53" s="357"/>
      <c r="K53" s="332"/>
      <c r="L53" s="308"/>
      <c r="M53" s="308"/>
      <c r="N53" s="308"/>
      <c r="O53" s="308"/>
      <c r="P53" s="308"/>
      <c r="Q53" s="311"/>
      <c r="R53" s="332"/>
      <c r="S53" s="308"/>
      <c r="T53" s="308"/>
      <c r="U53" s="308"/>
      <c r="V53" s="311"/>
      <c r="W53" s="314"/>
      <c r="X53" s="317"/>
    </row>
    <row r="54" spans="2:24" ht="33.75">
      <c r="B54" s="288"/>
      <c r="C54" s="356" t="s">
        <v>36</v>
      </c>
      <c r="D54" s="356" t="s">
        <v>327</v>
      </c>
      <c r="E54" s="356" t="s">
        <v>496</v>
      </c>
      <c r="F54" s="291"/>
      <c r="G54" s="356" t="s">
        <v>37</v>
      </c>
      <c r="H54" s="179" t="s">
        <v>486</v>
      </c>
      <c r="I54" s="187" t="s">
        <v>576</v>
      </c>
      <c r="J54" s="373" t="s">
        <v>461</v>
      </c>
      <c r="K54" s="332"/>
      <c r="L54" s="308"/>
      <c r="M54" s="308"/>
      <c r="N54" s="308"/>
      <c r="O54" s="308"/>
      <c r="P54" s="308"/>
      <c r="Q54" s="311"/>
      <c r="R54" s="332"/>
      <c r="S54" s="308"/>
      <c r="T54" s="308"/>
      <c r="U54" s="308"/>
      <c r="V54" s="311"/>
      <c r="W54" s="314"/>
      <c r="X54" s="317"/>
    </row>
    <row r="55" spans="2:24" ht="22.5">
      <c r="B55" s="288"/>
      <c r="C55" s="356"/>
      <c r="D55" s="356" t="s">
        <v>327</v>
      </c>
      <c r="E55" s="356" t="s">
        <v>327</v>
      </c>
      <c r="F55" s="291"/>
      <c r="G55" s="356"/>
      <c r="H55" s="179" t="s">
        <v>487</v>
      </c>
      <c r="I55" s="187" t="s">
        <v>548</v>
      </c>
      <c r="J55" s="373" t="s">
        <v>327</v>
      </c>
      <c r="K55" s="332"/>
      <c r="L55" s="308"/>
      <c r="M55" s="308"/>
      <c r="N55" s="308"/>
      <c r="O55" s="308"/>
      <c r="P55" s="308"/>
      <c r="Q55" s="311"/>
      <c r="R55" s="332"/>
      <c r="S55" s="308"/>
      <c r="T55" s="308"/>
      <c r="U55" s="308"/>
      <c r="V55" s="311"/>
      <c r="W55" s="314"/>
      <c r="X55" s="317"/>
    </row>
    <row r="56" spans="2:24" ht="33.75" customHeight="1">
      <c r="B56" s="288"/>
      <c r="C56" s="356"/>
      <c r="D56" s="356"/>
      <c r="E56" s="356"/>
      <c r="F56" s="291"/>
      <c r="G56" s="293" t="s">
        <v>39</v>
      </c>
      <c r="H56" s="179" t="s">
        <v>486</v>
      </c>
      <c r="I56" s="187" t="s">
        <v>576</v>
      </c>
      <c r="J56" s="184"/>
      <c r="K56" s="332"/>
      <c r="L56" s="308"/>
      <c r="M56" s="308"/>
      <c r="N56" s="308"/>
      <c r="O56" s="308"/>
      <c r="P56" s="308"/>
      <c r="Q56" s="311"/>
      <c r="R56" s="332"/>
      <c r="S56" s="308"/>
      <c r="T56" s="308"/>
      <c r="U56" s="308"/>
      <c r="V56" s="311"/>
      <c r="W56" s="314"/>
      <c r="X56" s="317"/>
    </row>
    <row r="57" spans="2:24" ht="22.5">
      <c r="B57" s="288"/>
      <c r="C57" s="356"/>
      <c r="D57" s="356" t="s">
        <v>327</v>
      </c>
      <c r="E57" s="356" t="s">
        <v>327</v>
      </c>
      <c r="F57" s="291"/>
      <c r="G57" s="294"/>
      <c r="H57" s="179" t="s">
        <v>487</v>
      </c>
      <c r="I57" s="187" t="s">
        <v>548</v>
      </c>
      <c r="J57" s="163" t="s">
        <v>461</v>
      </c>
      <c r="K57" s="332"/>
      <c r="L57" s="308"/>
      <c r="M57" s="308"/>
      <c r="N57" s="308"/>
      <c r="O57" s="308"/>
      <c r="P57" s="308"/>
      <c r="Q57" s="311"/>
      <c r="R57" s="332"/>
      <c r="S57" s="308"/>
      <c r="T57" s="308"/>
      <c r="U57" s="308"/>
      <c r="V57" s="311"/>
      <c r="W57" s="314"/>
      <c r="X57" s="317"/>
    </row>
    <row r="58" spans="2:24" ht="33.75">
      <c r="B58" s="288"/>
      <c r="C58" s="356" t="s">
        <v>369</v>
      </c>
      <c r="D58" s="356" t="s">
        <v>327</v>
      </c>
      <c r="E58" s="356" t="s">
        <v>497</v>
      </c>
      <c r="F58" s="291"/>
      <c r="G58" s="356" t="s">
        <v>89</v>
      </c>
      <c r="H58" s="179" t="s">
        <v>486</v>
      </c>
      <c r="I58" s="187" t="s">
        <v>576</v>
      </c>
      <c r="J58" s="373" t="s">
        <v>461</v>
      </c>
      <c r="K58" s="332"/>
      <c r="L58" s="308"/>
      <c r="M58" s="308"/>
      <c r="N58" s="308"/>
      <c r="O58" s="308"/>
      <c r="P58" s="308"/>
      <c r="Q58" s="311"/>
      <c r="R58" s="332"/>
      <c r="S58" s="308"/>
      <c r="T58" s="308"/>
      <c r="U58" s="308"/>
      <c r="V58" s="311"/>
      <c r="W58" s="314"/>
      <c r="X58" s="317"/>
    </row>
    <row r="59" spans="2:24" ht="23.25" thickBot="1">
      <c r="B59" s="288"/>
      <c r="C59" s="356"/>
      <c r="D59" s="356" t="s">
        <v>327</v>
      </c>
      <c r="E59" s="356" t="s">
        <v>327</v>
      </c>
      <c r="F59" s="292"/>
      <c r="G59" s="356" t="s">
        <v>327</v>
      </c>
      <c r="H59" s="134" t="s">
        <v>487</v>
      </c>
      <c r="I59" s="124" t="s">
        <v>548</v>
      </c>
      <c r="J59" s="373" t="s">
        <v>327</v>
      </c>
      <c r="K59" s="333"/>
      <c r="L59" s="309"/>
      <c r="M59" s="309"/>
      <c r="N59" s="309"/>
      <c r="O59" s="309"/>
      <c r="P59" s="309"/>
      <c r="Q59" s="312"/>
      <c r="R59" s="333"/>
      <c r="S59" s="309"/>
      <c r="T59" s="309"/>
      <c r="U59" s="309"/>
      <c r="V59" s="312"/>
      <c r="W59" s="315"/>
      <c r="X59" s="318"/>
    </row>
    <row r="60" spans="2:24" ht="34.5" thickTop="1">
      <c r="B60" s="288"/>
      <c r="C60" s="290" t="s">
        <v>370</v>
      </c>
      <c r="D60" s="290" t="s">
        <v>327</v>
      </c>
      <c r="E60" s="290" t="s">
        <v>498</v>
      </c>
      <c r="F60" s="290" t="s">
        <v>485</v>
      </c>
      <c r="G60" s="290" t="s">
        <v>41</v>
      </c>
      <c r="H60" s="127" t="s">
        <v>486</v>
      </c>
      <c r="I60" s="127" t="s">
        <v>550</v>
      </c>
      <c r="J60" s="371" t="s">
        <v>461</v>
      </c>
      <c r="K60" s="331">
        <v>3</v>
      </c>
      <c r="L60" s="307">
        <v>5</v>
      </c>
      <c r="M60" s="307">
        <v>3</v>
      </c>
      <c r="N60" s="307">
        <v>5</v>
      </c>
      <c r="O60" s="307">
        <v>5</v>
      </c>
      <c r="P60" s="307">
        <v>4</v>
      </c>
      <c r="Q60" s="319">
        <f>SUM(K60:P60) / 6</f>
        <v>4.166666666666667</v>
      </c>
      <c r="R60" s="331">
        <v>1</v>
      </c>
      <c r="S60" s="307">
        <v>1</v>
      </c>
      <c r="T60" s="307">
        <v>1</v>
      </c>
      <c r="U60" s="307">
        <v>3</v>
      </c>
      <c r="V60" s="319">
        <f>SUM(R60:U60) / 4</f>
        <v>1.5</v>
      </c>
      <c r="W60" s="320">
        <f>Q60*V60</f>
        <v>6.25</v>
      </c>
      <c r="X60" s="321" t="s">
        <v>93</v>
      </c>
    </row>
    <row r="61" spans="2:24" ht="23.25" thickBot="1">
      <c r="B61" s="289"/>
      <c r="C61" s="306" t="s">
        <v>327</v>
      </c>
      <c r="D61" s="306" t="s">
        <v>327</v>
      </c>
      <c r="E61" s="306" t="s">
        <v>327</v>
      </c>
      <c r="F61" s="306" t="s">
        <v>327</v>
      </c>
      <c r="G61" s="306" t="s">
        <v>327</v>
      </c>
      <c r="H61" s="183" t="s">
        <v>487</v>
      </c>
      <c r="I61" s="133" t="s">
        <v>548</v>
      </c>
      <c r="J61" s="372" t="s">
        <v>327</v>
      </c>
      <c r="K61" s="346"/>
      <c r="L61" s="335"/>
      <c r="M61" s="335"/>
      <c r="N61" s="335"/>
      <c r="O61" s="335"/>
      <c r="P61" s="335"/>
      <c r="Q61" s="324"/>
      <c r="R61" s="346"/>
      <c r="S61" s="335"/>
      <c r="T61" s="335"/>
      <c r="U61" s="335"/>
      <c r="V61" s="324"/>
      <c r="W61" s="325"/>
      <c r="X61" s="375"/>
    </row>
    <row r="62" spans="2:24" ht="34.5" thickTop="1">
      <c r="B62" s="287" t="s">
        <v>132</v>
      </c>
      <c r="C62" s="301" t="s">
        <v>327</v>
      </c>
      <c r="D62" s="301" t="s">
        <v>327</v>
      </c>
      <c r="E62" s="301" t="s">
        <v>33</v>
      </c>
      <c r="F62" s="301" t="s">
        <v>485</v>
      </c>
      <c r="G62" s="301" t="s">
        <v>119</v>
      </c>
      <c r="H62" s="130" t="s">
        <v>486</v>
      </c>
      <c r="I62" s="130" t="s">
        <v>564</v>
      </c>
      <c r="J62" s="161" t="s">
        <v>425</v>
      </c>
      <c r="K62" s="345">
        <v>2</v>
      </c>
      <c r="L62" s="334">
        <v>5</v>
      </c>
      <c r="M62" s="334">
        <v>3</v>
      </c>
      <c r="N62" s="334">
        <v>5</v>
      </c>
      <c r="O62" s="334">
        <v>5</v>
      </c>
      <c r="P62" s="334">
        <v>4</v>
      </c>
      <c r="Q62" s="310">
        <f>SUM(K62:P62) / 6</f>
        <v>4</v>
      </c>
      <c r="R62" s="345">
        <v>1</v>
      </c>
      <c r="S62" s="334">
        <v>1</v>
      </c>
      <c r="T62" s="334">
        <v>1</v>
      </c>
      <c r="U62" s="334">
        <v>3</v>
      </c>
      <c r="V62" s="310">
        <f>SUM(R62:U62) / 4</f>
        <v>1.5</v>
      </c>
      <c r="W62" s="313">
        <f>Q62*V62</f>
        <v>6</v>
      </c>
      <c r="X62" s="374" t="s">
        <v>93</v>
      </c>
    </row>
    <row r="63" spans="2:24" ht="23.25" thickBot="1">
      <c r="B63" s="289"/>
      <c r="C63" s="306"/>
      <c r="D63" s="306" t="s">
        <v>327</v>
      </c>
      <c r="E63" s="306" t="s">
        <v>327</v>
      </c>
      <c r="F63" s="306" t="s">
        <v>327</v>
      </c>
      <c r="G63" s="306" t="s">
        <v>327</v>
      </c>
      <c r="H63" s="183" t="s">
        <v>487</v>
      </c>
      <c r="I63" s="133" t="s">
        <v>548</v>
      </c>
      <c r="J63" s="160" t="s">
        <v>327</v>
      </c>
      <c r="K63" s="346"/>
      <c r="L63" s="335"/>
      <c r="M63" s="335"/>
      <c r="N63" s="335"/>
      <c r="O63" s="335"/>
      <c r="P63" s="335"/>
      <c r="Q63" s="324"/>
      <c r="R63" s="346"/>
      <c r="S63" s="335"/>
      <c r="T63" s="335"/>
      <c r="U63" s="335"/>
      <c r="V63" s="324"/>
      <c r="W63" s="325"/>
      <c r="X63" s="375"/>
    </row>
    <row r="64" spans="2:24" ht="34.5" thickTop="1">
      <c r="B64" s="287" t="s">
        <v>533</v>
      </c>
      <c r="C64" s="301" t="s">
        <v>327</v>
      </c>
      <c r="D64" s="301" t="s">
        <v>327</v>
      </c>
      <c r="E64" s="301" t="s">
        <v>33</v>
      </c>
      <c r="F64" s="301" t="s">
        <v>485</v>
      </c>
      <c r="G64" s="301" t="s">
        <v>120</v>
      </c>
      <c r="H64" s="130" t="s">
        <v>486</v>
      </c>
      <c r="I64" s="130" t="s">
        <v>550</v>
      </c>
      <c r="J64" s="164" t="s">
        <v>463</v>
      </c>
      <c r="K64" s="345">
        <v>5</v>
      </c>
      <c r="L64" s="334">
        <v>5</v>
      </c>
      <c r="M64" s="334">
        <v>1</v>
      </c>
      <c r="N64" s="334">
        <v>5</v>
      </c>
      <c r="O64" s="334">
        <v>5</v>
      </c>
      <c r="P64" s="334">
        <v>4</v>
      </c>
      <c r="Q64" s="310">
        <f>SUM(K64:P64) / 6</f>
        <v>4.166666666666667</v>
      </c>
      <c r="R64" s="345">
        <v>1</v>
      </c>
      <c r="S64" s="334">
        <v>1</v>
      </c>
      <c r="T64" s="334">
        <v>1</v>
      </c>
      <c r="U64" s="334">
        <v>5</v>
      </c>
      <c r="V64" s="310">
        <f>SUM(R64:U64) / 4</f>
        <v>2</v>
      </c>
      <c r="W64" s="313">
        <f>Q64*V64</f>
        <v>8.3333333333333339</v>
      </c>
      <c r="X64" s="374" t="s">
        <v>93</v>
      </c>
    </row>
    <row r="65" spans="2:24" ht="23.25" thickBot="1">
      <c r="B65" s="289" t="s">
        <v>327</v>
      </c>
      <c r="C65" s="306" t="s">
        <v>327</v>
      </c>
      <c r="D65" s="306" t="s">
        <v>327</v>
      </c>
      <c r="E65" s="306" t="s">
        <v>327</v>
      </c>
      <c r="F65" s="306" t="s">
        <v>327</v>
      </c>
      <c r="G65" s="306" t="s">
        <v>327</v>
      </c>
      <c r="H65" s="183" t="s">
        <v>487</v>
      </c>
      <c r="I65" s="133" t="s">
        <v>548</v>
      </c>
      <c r="J65" s="160" t="s">
        <v>327</v>
      </c>
      <c r="K65" s="346"/>
      <c r="L65" s="335"/>
      <c r="M65" s="335"/>
      <c r="N65" s="335"/>
      <c r="O65" s="335"/>
      <c r="P65" s="335"/>
      <c r="Q65" s="324"/>
      <c r="R65" s="346"/>
      <c r="S65" s="335"/>
      <c r="T65" s="335"/>
      <c r="U65" s="335"/>
      <c r="V65" s="324"/>
      <c r="W65" s="325"/>
      <c r="X65" s="375"/>
    </row>
    <row r="66" spans="2:24" ht="45.75" thickTop="1">
      <c r="B66" s="287" t="s">
        <v>45</v>
      </c>
      <c r="C66" s="301" t="s">
        <v>327</v>
      </c>
      <c r="D66" s="301" t="s">
        <v>327</v>
      </c>
      <c r="E66" s="301" t="s">
        <v>512</v>
      </c>
      <c r="F66" s="301" t="s">
        <v>488</v>
      </c>
      <c r="G66" s="301" t="s">
        <v>46</v>
      </c>
      <c r="H66" s="178" t="s">
        <v>489</v>
      </c>
      <c r="I66" s="130" t="s">
        <v>553</v>
      </c>
      <c r="J66" s="161" t="s">
        <v>371</v>
      </c>
      <c r="K66" s="345">
        <v>2</v>
      </c>
      <c r="L66" s="334">
        <v>5</v>
      </c>
      <c r="M66" s="334">
        <v>1</v>
      </c>
      <c r="N66" s="334">
        <v>4</v>
      </c>
      <c r="O66" s="334">
        <v>1</v>
      </c>
      <c r="P66" s="334">
        <v>3</v>
      </c>
      <c r="Q66" s="310">
        <f>SUM(K66:P66) / 6</f>
        <v>2.6666666666666665</v>
      </c>
      <c r="R66" s="345">
        <v>2</v>
      </c>
      <c r="S66" s="334">
        <v>1</v>
      </c>
      <c r="T66" s="334">
        <v>0</v>
      </c>
      <c r="U66" s="334">
        <v>3</v>
      </c>
      <c r="V66" s="310">
        <f>SUM(R66:U66) / 4</f>
        <v>1.5</v>
      </c>
      <c r="W66" s="313">
        <f>Q66*V66</f>
        <v>4</v>
      </c>
      <c r="X66" s="316"/>
    </row>
    <row r="67" spans="2:24" ht="23.25" thickBot="1">
      <c r="B67" s="289" t="s">
        <v>327</v>
      </c>
      <c r="C67" s="306" t="s">
        <v>327</v>
      </c>
      <c r="D67" s="306" t="s">
        <v>327</v>
      </c>
      <c r="E67" s="306" t="s">
        <v>327</v>
      </c>
      <c r="F67" s="306" t="s">
        <v>327</v>
      </c>
      <c r="G67" s="306" t="s">
        <v>327</v>
      </c>
      <c r="H67" s="134" t="s">
        <v>490</v>
      </c>
      <c r="I67" s="133" t="s">
        <v>551</v>
      </c>
      <c r="J67" s="160" t="s">
        <v>459</v>
      </c>
      <c r="K67" s="346"/>
      <c r="L67" s="335"/>
      <c r="M67" s="335"/>
      <c r="N67" s="335"/>
      <c r="O67" s="335"/>
      <c r="P67" s="335"/>
      <c r="Q67" s="324"/>
      <c r="R67" s="346"/>
      <c r="S67" s="335"/>
      <c r="T67" s="335"/>
      <c r="U67" s="335"/>
      <c r="V67" s="324"/>
      <c r="W67" s="325"/>
      <c r="X67" s="327"/>
    </row>
    <row r="68" spans="2:24" ht="23.25" customHeight="1" thickTop="1">
      <c r="B68" s="287" t="s">
        <v>48</v>
      </c>
      <c r="C68" s="301" t="s">
        <v>372</v>
      </c>
      <c r="D68" s="301" t="s">
        <v>327</v>
      </c>
      <c r="E68" s="301" t="s">
        <v>427</v>
      </c>
      <c r="F68" s="301" t="s">
        <v>327</v>
      </c>
      <c r="G68" s="301" t="s">
        <v>50</v>
      </c>
      <c r="H68" s="178" t="s">
        <v>491</v>
      </c>
      <c r="I68" s="130" t="s">
        <v>552</v>
      </c>
      <c r="J68" s="161" t="s">
        <v>375</v>
      </c>
      <c r="K68" s="345">
        <v>2</v>
      </c>
      <c r="L68" s="334">
        <v>5</v>
      </c>
      <c r="M68" s="334">
        <v>1</v>
      </c>
      <c r="N68" s="334">
        <v>4</v>
      </c>
      <c r="O68" s="334">
        <v>1</v>
      </c>
      <c r="P68" s="334">
        <v>3</v>
      </c>
      <c r="Q68" s="310">
        <f>SUM(K68:P68) / 6</f>
        <v>2.6666666666666665</v>
      </c>
      <c r="R68" s="345">
        <v>2</v>
      </c>
      <c r="S68" s="334">
        <v>1</v>
      </c>
      <c r="T68" s="334">
        <v>0</v>
      </c>
      <c r="U68" s="334">
        <v>3</v>
      </c>
      <c r="V68" s="310">
        <f>SUM(R68:U68) / 4</f>
        <v>1.5</v>
      </c>
      <c r="W68" s="313">
        <f>Q68*V68</f>
        <v>4</v>
      </c>
      <c r="X68" s="316"/>
    </row>
    <row r="69" spans="2:24" ht="23.25" customHeight="1" thickBot="1">
      <c r="B69" s="289" t="s">
        <v>327</v>
      </c>
      <c r="C69" s="306" t="s">
        <v>327</v>
      </c>
      <c r="D69" s="306" t="s">
        <v>327</v>
      </c>
      <c r="E69" s="306" t="s">
        <v>327</v>
      </c>
      <c r="F69" s="306" t="s">
        <v>327</v>
      </c>
      <c r="G69" s="306" t="s">
        <v>327</v>
      </c>
      <c r="H69" s="134" t="s">
        <v>490</v>
      </c>
      <c r="I69" s="133" t="s">
        <v>548</v>
      </c>
      <c r="J69" s="160" t="s">
        <v>459</v>
      </c>
      <c r="K69" s="346"/>
      <c r="L69" s="335"/>
      <c r="M69" s="335"/>
      <c r="N69" s="335"/>
      <c r="O69" s="335"/>
      <c r="P69" s="335"/>
      <c r="Q69" s="324"/>
      <c r="R69" s="346"/>
      <c r="S69" s="335"/>
      <c r="T69" s="335"/>
      <c r="U69" s="335"/>
      <c r="V69" s="324"/>
      <c r="W69" s="325"/>
      <c r="X69" s="327"/>
    </row>
    <row r="70" spans="2:24" ht="12" thickTop="1">
      <c r="B70" s="287" t="s">
        <v>70</v>
      </c>
      <c r="C70" s="301" t="s">
        <v>327</v>
      </c>
      <c r="D70" s="301" t="s">
        <v>327</v>
      </c>
      <c r="E70" s="301" t="s">
        <v>514</v>
      </c>
      <c r="F70" s="301" t="s">
        <v>327</v>
      </c>
      <c r="G70" s="301" t="s">
        <v>376</v>
      </c>
      <c r="H70" s="301" t="s">
        <v>117</v>
      </c>
      <c r="I70" s="130" t="s">
        <v>577</v>
      </c>
      <c r="J70" s="161" t="s">
        <v>69</v>
      </c>
      <c r="K70" s="345">
        <v>3</v>
      </c>
      <c r="L70" s="334">
        <v>5</v>
      </c>
      <c r="M70" s="334">
        <v>1</v>
      </c>
      <c r="N70" s="334">
        <v>4</v>
      </c>
      <c r="O70" s="334">
        <v>1</v>
      </c>
      <c r="P70" s="334">
        <v>3</v>
      </c>
      <c r="Q70" s="310">
        <f>SUM(K70:P70) / 6</f>
        <v>2.8333333333333335</v>
      </c>
      <c r="R70" s="345">
        <v>1</v>
      </c>
      <c r="S70" s="334">
        <v>1</v>
      </c>
      <c r="T70" s="334">
        <v>0</v>
      </c>
      <c r="U70" s="334">
        <v>5</v>
      </c>
      <c r="V70" s="310">
        <f>SUM(R70:U70) / 4</f>
        <v>1.75</v>
      </c>
      <c r="W70" s="313">
        <f>Q70*V70</f>
        <v>4.9583333333333339</v>
      </c>
      <c r="X70" s="316"/>
    </row>
    <row r="71" spans="2:24" ht="34.5" thickBot="1">
      <c r="B71" s="289" t="s">
        <v>327</v>
      </c>
      <c r="C71" s="306" t="s">
        <v>327</v>
      </c>
      <c r="D71" s="306" t="s">
        <v>327</v>
      </c>
      <c r="E71" s="306" t="s">
        <v>327</v>
      </c>
      <c r="F71" s="306" t="s">
        <v>327</v>
      </c>
      <c r="G71" s="306" t="s">
        <v>327</v>
      </c>
      <c r="H71" s="306" t="s">
        <v>327</v>
      </c>
      <c r="I71" s="133" t="s">
        <v>578</v>
      </c>
      <c r="J71" s="160" t="s">
        <v>327</v>
      </c>
      <c r="K71" s="346"/>
      <c r="L71" s="335"/>
      <c r="M71" s="335"/>
      <c r="N71" s="335"/>
      <c r="O71" s="335"/>
      <c r="P71" s="335"/>
      <c r="Q71" s="324"/>
      <c r="R71" s="346"/>
      <c r="S71" s="335"/>
      <c r="T71" s="335"/>
      <c r="U71" s="335"/>
      <c r="V71" s="324"/>
      <c r="W71" s="325"/>
      <c r="X71" s="327"/>
    </row>
    <row r="72" spans="2:24" ht="45.75" thickTop="1">
      <c r="B72" s="287" t="s">
        <v>57</v>
      </c>
      <c r="C72" s="301" t="s">
        <v>327</v>
      </c>
      <c r="D72" s="301" t="s">
        <v>327</v>
      </c>
      <c r="E72" s="301" t="s">
        <v>516</v>
      </c>
      <c r="F72" s="301" t="s">
        <v>327</v>
      </c>
      <c r="G72" s="301" t="s">
        <v>147</v>
      </c>
      <c r="H72" s="192" t="s">
        <v>489</v>
      </c>
      <c r="I72" s="130" t="s">
        <v>554</v>
      </c>
      <c r="J72" s="161" t="s">
        <v>162</v>
      </c>
      <c r="K72" s="345">
        <v>2</v>
      </c>
      <c r="L72" s="334">
        <v>5</v>
      </c>
      <c r="M72" s="334">
        <v>3</v>
      </c>
      <c r="N72" s="334">
        <v>1</v>
      </c>
      <c r="O72" s="334">
        <v>1</v>
      </c>
      <c r="P72" s="334">
        <v>2</v>
      </c>
      <c r="Q72" s="310">
        <f>SUM(K72:P72) / 6</f>
        <v>2.3333333333333335</v>
      </c>
      <c r="R72" s="345">
        <v>4</v>
      </c>
      <c r="S72" s="334">
        <v>1</v>
      </c>
      <c r="T72" s="334">
        <v>0</v>
      </c>
      <c r="U72" s="334">
        <v>1</v>
      </c>
      <c r="V72" s="310">
        <f>SUM(R72:U72) / 4</f>
        <v>1.5</v>
      </c>
      <c r="W72" s="313">
        <f>Q72*V72</f>
        <v>3.5</v>
      </c>
      <c r="X72" s="316"/>
    </row>
    <row r="73" spans="2:24" ht="23.25" thickBot="1">
      <c r="B73" s="289" t="s">
        <v>327</v>
      </c>
      <c r="C73" s="306" t="s">
        <v>327</v>
      </c>
      <c r="D73" s="306" t="s">
        <v>327</v>
      </c>
      <c r="E73" s="306" t="s">
        <v>327</v>
      </c>
      <c r="F73" s="306" t="s">
        <v>327</v>
      </c>
      <c r="G73" s="306" t="s">
        <v>327</v>
      </c>
      <c r="H73" s="134" t="s">
        <v>490</v>
      </c>
      <c r="I73" s="133" t="s">
        <v>555</v>
      </c>
      <c r="J73" s="160" t="s">
        <v>327</v>
      </c>
      <c r="K73" s="346"/>
      <c r="L73" s="335"/>
      <c r="M73" s="335"/>
      <c r="N73" s="335"/>
      <c r="O73" s="335"/>
      <c r="P73" s="335"/>
      <c r="Q73" s="324"/>
      <c r="R73" s="346"/>
      <c r="S73" s="335"/>
      <c r="T73" s="335"/>
      <c r="U73" s="335"/>
      <c r="V73" s="324"/>
      <c r="W73" s="325"/>
      <c r="X73" s="327"/>
    </row>
    <row r="74" spans="2:24" ht="12" customHeight="1" thickTop="1">
      <c r="B74" s="304" t="s">
        <v>130</v>
      </c>
      <c r="C74" s="370" t="s">
        <v>327</v>
      </c>
      <c r="D74" s="370" t="s">
        <v>327</v>
      </c>
      <c r="E74" s="370" t="s">
        <v>152</v>
      </c>
      <c r="F74" s="370" t="s">
        <v>428</v>
      </c>
      <c r="G74" s="370" t="s">
        <v>429</v>
      </c>
      <c r="H74" s="370" t="s">
        <v>379</v>
      </c>
      <c r="I74" s="199" t="s">
        <v>380</v>
      </c>
      <c r="J74" s="200" t="s">
        <v>430</v>
      </c>
      <c r="K74" s="363">
        <v>2</v>
      </c>
      <c r="L74" s="328">
        <v>2</v>
      </c>
      <c r="M74" s="328">
        <v>2</v>
      </c>
      <c r="N74" s="328">
        <v>2</v>
      </c>
      <c r="O74" s="328">
        <v>2</v>
      </c>
      <c r="P74" s="328">
        <v>3</v>
      </c>
      <c r="Q74" s="339">
        <f>SUM(K74:P74) / 6</f>
        <v>2.1666666666666665</v>
      </c>
      <c r="R74" s="363">
        <v>1</v>
      </c>
      <c r="S74" s="328">
        <v>1</v>
      </c>
      <c r="T74" s="328">
        <v>3</v>
      </c>
      <c r="U74" s="328">
        <v>3</v>
      </c>
      <c r="V74" s="339">
        <f>SUM(R74:U74) / 4</f>
        <v>2</v>
      </c>
      <c r="W74" s="342">
        <f>Q74*V74</f>
        <v>4.333333333333333</v>
      </c>
      <c r="X74" s="336"/>
    </row>
    <row r="75" spans="2:24" ht="78.75">
      <c r="B75" s="305"/>
      <c r="C75" s="367"/>
      <c r="D75" s="367" t="s">
        <v>327</v>
      </c>
      <c r="E75" s="367" t="s">
        <v>327</v>
      </c>
      <c r="F75" s="367" t="s">
        <v>327</v>
      </c>
      <c r="G75" s="367" t="s">
        <v>327</v>
      </c>
      <c r="H75" s="367" t="s">
        <v>327</v>
      </c>
      <c r="I75" s="198" t="s">
        <v>566</v>
      </c>
      <c r="J75" s="201" t="s">
        <v>456</v>
      </c>
      <c r="K75" s="364"/>
      <c r="L75" s="329"/>
      <c r="M75" s="329"/>
      <c r="N75" s="329"/>
      <c r="O75" s="329"/>
      <c r="P75" s="329"/>
      <c r="Q75" s="340"/>
      <c r="R75" s="364"/>
      <c r="S75" s="329"/>
      <c r="T75" s="329"/>
      <c r="U75" s="329"/>
      <c r="V75" s="340"/>
      <c r="W75" s="343"/>
      <c r="X75" s="337"/>
    </row>
    <row r="76" spans="2:24" ht="78.75">
      <c r="B76" s="305"/>
      <c r="C76" s="202" t="s">
        <v>67</v>
      </c>
      <c r="D76" s="202" t="s">
        <v>327</v>
      </c>
      <c r="E76" s="202" t="s">
        <v>431</v>
      </c>
      <c r="F76" s="202" t="s">
        <v>327</v>
      </c>
      <c r="G76" s="202" t="s">
        <v>127</v>
      </c>
      <c r="H76" s="202" t="s">
        <v>432</v>
      </c>
      <c r="I76" s="198" t="s">
        <v>567</v>
      </c>
      <c r="J76" s="201" t="s">
        <v>456</v>
      </c>
      <c r="K76" s="364"/>
      <c r="L76" s="329"/>
      <c r="M76" s="329"/>
      <c r="N76" s="329"/>
      <c r="O76" s="329"/>
      <c r="P76" s="329"/>
      <c r="Q76" s="340"/>
      <c r="R76" s="364"/>
      <c r="S76" s="329"/>
      <c r="T76" s="329"/>
      <c r="U76" s="329"/>
      <c r="V76" s="340"/>
      <c r="W76" s="343"/>
      <c r="X76" s="337"/>
    </row>
    <row r="77" spans="2:24" ht="22.5" customHeight="1">
      <c r="B77" s="305"/>
      <c r="C77" s="366" t="s">
        <v>103</v>
      </c>
      <c r="D77" s="366" t="s">
        <v>29</v>
      </c>
      <c r="E77" s="366" t="s">
        <v>141</v>
      </c>
      <c r="F77" s="366" t="s">
        <v>327</v>
      </c>
      <c r="G77" s="202" t="s">
        <v>352</v>
      </c>
      <c r="H77" s="366" t="s">
        <v>432</v>
      </c>
      <c r="I77" s="368" t="s">
        <v>225</v>
      </c>
      <c r="J77" s="361" t="s">
        <v>464</v>
      </c>
      <c r="K77" s="364"/>
      <c r="L77" s="329"/>
      <c r="M77" s="329"/>
      <c r="N77" s="329"/>
      <c r="O77" s="329"/>
      <c r="P77" s="329"/>
      <c r="Q77" s="340"/>
      <c r="R77" s="364"/>
      <c r="S77" s="329"/>
      <c r="T77" s="329"/>
      <c r="U77" s="329"/>
      <c r="V77" s="340"/>
      <c r="W77" s="343"/>
      <c r="X77" s="337"/>
    </row>
    <row r="78" spans="2:24" ht="22.5" customHeight="1">
      <c r="B78" s="305"/>
      <c r="C78" s="367"/>
      <c r="D78" s="367"/>
      <c r="E78" s="367"/>
      <c r="F78" s="367"/>
      <c r="G78" s="202" t="s">
        <v>149</v>
      </c>
      <c r="H78" s="367" t="s">
        <v>327</v>
      </c>
      <c r="I78" s="369"/>
      <c r="J78" s="362"/>
      <c r="K78" s="364"/>
      <c r="L78" s="329"/>
      <c r="M78" s="329"/>
      <c r="N78" s="329"/>
      <c r="O78" s="329"/>
      <c r="P78" s="329"/>
      <c r="Q78" s="340"/>
      <c r="R78" s="364"/>
      <c r="S78" s="329"/>
      <c r="T78" s="329"/>
      <c r="U78" s="329"/>
      <c r="V78" s="340"/>
      <c r="W78" s="343"/>
      <c r="X78" s="337"/>
    </row>
    <row r="79" spans="2:24" ht="45">
      <c r="B79" s="305"/>
      <c r="C79" s="202" t="s">
        <v>104</v>
      </c>
      <c r="D79" s="202" t="s">
        <v>327</v>
      </c>
      <c r="E79" s="202" t="s">
        <v>69</v>
      </c>
      <c r="F79" s="202" t="s">
        <v>327</v>
      </c>
      <c r="G79" s="202" t="s">
        <v>216</v>
      </c>
      <c r="H79" s="202" t="s">
        <v>432</v>
      </c>
      <c r="I79" s="198" t="s">
        <v>225</v>
      </c>
      <c r="J79" s="201" t="s">
        <v>463</v>
      </c>
      <c r="K79" s="364"/>
      <c r="L79" s="329"/>
      <c r="M79" s="329"/>
      <c r="N79" s="329"/>
      <c r="O79" s="329"/>
      <c r="P79" s="329"/>
      <c r="Q79" s="340"/>
      <c r="R79" s="364"/>
      <c r="S79" s="329"/>
      <c r="T79" s="329"/>
      <c r="U79" s="329"/>
      <c r="V79" s="340"/>
      <c r="W79" s="343"/>
      <c r="X79" s="337"/>
    </row>
    <row r="80" spans="2:24" ht="45">
      <c r="B80" s="305"/>
      <c r="C80" s="202" t="s">
        <v>369</v>
      </c>
      <c r="D80" s="202" t="s">
        <v>327</v>
      </c>
      <c r="E80" s="202" t="s">
        <v>434</v>
      </c>
      <c r="F80" s="202" t="s">
        <v>327</v>
      </c>
      <c r="G80" s="202" t="s">
        <v>129</v>
      </c>
      <c r="H80" s="202" t="s">
        <v>432</v>
      </c>
      <c r="I80" s="198" t="s">
        <v>225</v>
      </c>
      <c r="J80" s="201" t="s">
        <v>463</v>
      </c>
      <c r="K80" s="364"/>
      <c r="L80" s="329"/>
      <c r="M80" s="329"/>
      <c r="N80" s="329"/>
      <c r="O80" s="329"/>
      <c r="P80" s="329"/>
      <c r="Q80" s="340"/>
      <c r="R80" s="364"/>
      <c r="S80" s="329"/>
      <c r="T80" s="329"/>
      <c r="U80" s="329"/>
      <c r="V80" s="340"/>
      <c r="W80" s="343"/>
      <c r="X80" s="337"/>
    </row>
    <row r="81" spans="2:24" ht="45.75" thickBot="1">
      <c r="B81" s="305"/>
      <c r="C81" s="203" t="s">
        <v>435</v>
      </c>
      <c r="D81" s="203" t="s">
        <v>327</v>
      </c>
      <c r="E81" s="203" t="s">
        <v>152</v>
      </c>
      <c r="F81" s="203" t="s">
        <v>327</v>
      </c>
      <c r="G81" s="203" t="s">
        <v>129</v>
      </c>
      <c r="H81" s="203" t="s">
        <v>432</v>
      </c>
      <c r="I81" s="204" t="s">
        <v>225</v>
      </c>
      <c r="J81" s="205" t="s">
        <v>463</v>
      </c>
      <c r="K81" s="365"/>
      <c r="L81" s="330"/>
      <c r="M81" s="330"/>
      <c r="N81" s="330"/>
      <c r="O81" s="330"/>
      <c r="P81" s="330"/>
      <c r="Q81" s="341"/>
      <c r="R81" s="365"/>
      <c r="S81" s="330"/>
      <c r="T81" s="330"/>
      <c r="U81" s="330"/>
      <c r="V81" s="341"/>
      <c r="W81" s="344"/>
      <c r="X81" s="338"/>
    </row>
    <row r="82" spans="2:24" s="120" customFormat="1" ht="15.75" customHeight="1" thickTop="1">
      <c r="B82" s="305"/>
      <c r="C82" s="302" t="s">
        <v>124</v>
      </c>
      <c r="D82" s="302" t="s">
        <v>327</v>
      </c>
      <c r="E82" s="302" t="s">
        <v>436</v>
      </c>
      <c r="F82" s="302" t="s">
        <v>239</v>
      </c>
      <c r="G82" s="302" t="s">
        <v>437</v>
      </c>
      <c r="H82" s="206" t="s">
        <v>381</v>
      </c>
      <c r="I82" s="302" t="s">
        <v>568</v>
      </c>
      <c r="J82" s="303" t="s">
        <v>526</v>
      </c>
      <c r="K82" s="358">
        <v>2</v>
      </c>
      <c r="L82" s="353">
        <v>3</v>
      </c>
      <c r="M82" s="353">
        <v>1</v>
      </c>
      <c r="N82" s="353">
        <v>3</v>
      </c>
      <c r="O82" s="353">
        <v>3</v>
      </c>
      <c r="P82" s="353">
        <v>3</v>
      </c>
      <c r="Q82" s="352">
        <f>SUM(K82:P82) / 6</f>
        <v>2.5</v>
      </c>
      <c r="R82" s="358">
        <v>1</v>
      </c>
      <c r="S82" s="353">
        <v>1</v>
      </c>
      <c r="T82" s="353">
        <v>3</v>
      </c>
      <c r="U82" s="353">
        <v>3</v>
      </c>
      <c r="V82" s="352">
        <f t="shared" ref="V82" si="1">SUM(R82:U82) / 4</f>
        <v>2</v>
      </c>
      <c r="W82" s="351">
        <f>Q82*V82</f>
        <v>5</v>
      </c>
      <c r="X82" s="350"/>
    </row>
    <row r="83" spans="2:24" s="120" customFormat="1" ht="34.5" thickBot="1">
      <c r="B83" s="305"/>
      <c r="C83" s="302"/>
      <c r="D83" s="302"/>
      <c r="E83" s="302"/>
      <c r="F83" s="302"/>
      <c r="G83" s="302"/>
      <c r="H83" s="207" t="s">
        <v>307</v>
      </c>
      <c r="I83" s="302"/>
      <c r="J83" s="303" t="s">
        <v>327</v>
      </c>
      <c r="K83" s="358"/>
      <c r="L83" s="353"/>
      <c r="M83" s="353"/>
      <c r="N83" s="353"/>
      <c r="O83" s="353"/>
      <c r="P83" s="353"/>
      <c r="Q83" s="352"/>
      <c r="R83" s="358"/>
      <c r="S83" s="353"/>
      <c r="T83" s="353"/>
      <c r="U83" s="353"/>
      <c r="V83" s="352"/>
      <c r="W83" s="351"/>
      <c r="X83" s="350"/>
    </row>
    <row r="84" spans="2:24" ht="45.75" thickTop="1">
      <c r="B84" s="287" t="s">
        <v>535</v>
      </c>
      <c r="C84" s="301" t="s">
        <v>67</v>
      </c>
      <c r="D84" s="193" t="s">
        <v>327</v>
      </c>
      <c r="E84" s="193" t="s">
        <v>439</v>
      </c>
      <c r="F84" s="130" t="s">
        <v>239</v>
      </c>
      <c r="G84" s="193" t="s">
        <v>91</v>
      </c>
      <c r="H84" s="193" t="s">
        <v>440</v>
      </c>
      <c r="I84" s="130" t="s">
        <v>176</v>
      </c>
      <c r="J84" s="194" t="s">
        <v>456</v>
      </c>
      <c r="K84" s="345"/>
      <c r="L84" s="334"/>
      <c r="M84" s="334"/>
      <c r="N84" s="334"/>
      <c r="O84" s="334"/>
      <c r="P84" s="334"/>
      <c r="Q84" s="310"/>
      <c r="R84" s="345"/>
      <c r="S84" s="334"/>
      <c r="T84" s="334"/>
      <c r="U84" s="334"/>
      <c r="V84" s="310"/>
      <c r="W84" s="313"/>
      <c r="X84" s="347"/>
    </row>
    <row r="85" spans="2:24" ht="23.45" customHeight="1">
      <c r="B85" s="288"/>
      <c r="C85" s="291"/>
      <c r="D85" s="293" t="s">
        <v>108</v>
      </c>
      <c r="E85" s="293" t="s">
        <v>439</v>
      </c>
      <c r="F85" s="293"/>
      <c r="G85" s="293" t="s">
        <v>227</v>
      </c>
      <c r="H85" s="187" t="s">
        <v>495</v>
      </c>
      <c r="I85" s="187" t="s">
        <v>569</v>
      </c>
      <c r="J85" s="359" t="s">
        <v>441</v>
      </c>
      <c r="K85" s="332"/>
      <c r="L85" s="308"/>
      <c r="M85" s="308"/>
      <c r="N85" s="308"/>
      <c r="O85" s="308"/>
      <c r="P85" s="308"/>
      <c r="Q85" s="311"/>
      <c r="R85" s="332"/>
      <c r="S85" s="308"/>
      <c r="T85" s="308"/>
      <c r="U85" s="308"/>
      <c r="V85" s="311"/>
      <c r="W85" s="314"/>
      <c r="X85" s="348"/>
    </row>
    <row r="86" spans="2:24" ht="23.45" customHeight="1">
      <c r="B86" s="288"/>
      <c r="C86" s="294"/>
      <c r="D86" s="294"/>
      <c r="E86" s="294" t="s">
        <v>327</v>
      </c>
      <c r="F86" s="294" t="s">
        <v>327</v>
      </c>
      <c r="G86" s="294" t="s">
        <v>327</v>
      </c>
      <c r="H86" s="187" t="s">
        <v>494</v>
      </c>
      <c r="I86" s="187" t="s">
        <v>570</v>
      </c>
      <c r="J86" s="360" t="s">
        <v>327</v>
      </c>
      <c r="K86" s="332"/>
      <c r="L86" s="308"/>
      <c r="M86" s="308"/>
      <c r="N86" s="308"/>
      <c r="O86" s="308"/>
      <c r="P86" s="308"/>
      <c r="Q86" s="311"/>
      <c r="R86" s="332"/>
      <c r="S86" s="308"/>
      <c r="T86" s="308"/>
      <c r="U86" s="308"/>
      <c r="V86" s="311"/>
      <c r="W86" s="314"/>
      <c r="X86" s="348"/>
    </row>
    <row r="87" spans="2:24" ht="45">
      <c r="B87" s="288"/>
      <c r="C87" s="293" t="s">
        <v>103</v>
      </c>
      <c r="D87" s="189" t="s">
        <v>26</v>
      </c>
      <c r="E87" s="189" t="s">
        <v>141</v>
      </c>
      <c r="F87" s="188" t="s">
        <v>279</v>
      </c>
      <c r="G87" s="189" t="s">
        <v>27</v>
      </c>
      <c r="H87" s="189" t="s">
        <v>440</v>
      </c>
      <c r="I87" s="187" t="s">
        <v>536</v>
      </c>
      <c r="J87" s="191" t="s">
        <v>463</v>
      </c>
      <c r="K87" s="332"/>
      <c r="L87" s="308"/>
      <c r="M87" s="308"/>
      <c r="N87" s="308"/>
      <c r="O87" s="308"/>
      <c r="P87" s="308"/>
      <c r="Q87" s="311"/>
      <c r="R87" s="332"/>
      <c r="S87" s="308"/>
      <c r="T87" s="308"/>
      <c r="U87" s="308"/>
      <c r="V87" s="311"/>
      <c r="W87" s="314"/>
      <c r="X87" s="348"/>
    </row>
    <row r="88" spans="2:24" ht="45">
      <c r="B88" s="288"/>
      <c r="C88" s="294"/>
      <c r="D88" s="189" t="s">
        <v>29</v>
      </c>
      <c r="E88" s="189" t="s">
        <v>141</v>
      </c>
      <c r="F88" s="189" t="s">
        <v>327</v>
      </c>
      <c r="G88" s="189" t="s">
        <v>352</v>
      </c>
      <c r="H88" s="189" t="s">
        <v>440</v>
      </c>
      <c r="I88" s="187" t="s">
        <v>536</v>
      </c>
      <c r="J88" s="191" t="s">
        <v>463</v>
      </c>
      <c r="K88" s="332"/>
      <c r="L88" s="308"/>
      <c r="M88" s="308"/>
      <c r="N88" s="308"/>
      <c r="O88" s="308"/>
      <c r="P88" s="308"/>
      <c r="Q88" s="311"/>
      <c r="R88" s="332"/>
      <c r="S88" s="308"/>
      <c r="T88" s="308"/>
      <c r="U88" s="308"/>
      <c r="V88" s="311"/>
      <c r="W88" s="314"/>
      <c r="X88" s="348"/>
    </row>
    <row r="89" spans="2:24" ht="15" customHeight="1">
      <c r="B89" s="288"/>
      <c r="C89" s="293" t="s">
        <v>104</v>
      </c>
      <c r="D89" s="293" t="s">
        <v>327</v>
      </c>
      <c r="E89" s="293" t="s">
        <v>442</v>
      </c>
      <c r="F89" s="293" t="s">
        <v>327</v>
      </c>
      <c r="G89" s="189" t="s">
        <v>149</v>
      </c>
      <c r="H89" s="293" t="s">
        <v>440</v>
      </c>
      <c r="I89" s="433" t="s">
        <v>536</v>
      </c>
      <c r="J89" s="359" t="s">
        <v>463</v>
      </c>
      <c r="K89" s="332"/>
      <c r="L89" s="308"/>
      <c r="M89" s="308"/>
      <c r="N89" s="308"/>
      <c r="O89" s="308"/>
      <c r="P89" s="308"/>
      <c r="Q89" s="311"/>
      <c r="R89" s="332"/>
      <c r="S89" s="308"/>
      <c r="T89" s="308"/>
      <c r="U89" s="308"/>
      <c r="V89" s="311"/>
      <c r="W89" s="314"/>
      <c r="X89" s="348"/>
    </row>
    <row r="90" spans="2:24" s="94" customFormat="1" ht="33.75">
      <c r="B90" s="288"/>
      <c r="C90" s="294"/>
      <c r="D90" s="294" t="s">
        <v>327</v>
      </c>
      <c r="E90" s="294" t="s">
        <v>327</v>
      </c>
      <c r="F90" s="294" t="s">
        <v>327</v>
      </c>
      <c r="G90" s="187" t="s">
        <v>216</v>
      </c>
      <c r="H90" s="294" t="s">
        <v>327</v>
      </c>
      <c r="I90" s="434" t="s">
        <v>327</v>
      </c>
      <c r="J90" s="360" t="s">
        <v>327</v>
      </c>
      <c r="K90" s="332"/>
      <c r="L90" s="308"/>
      <c r="M90" s="308"/>
      <c r="N90" s="308"/>
      <c r="O90" s="308"/>
      <c r="P90" s="308"/>
      <c r="Q90" s="311"/>
      <c r="R90" s="332"/>
      <c r="S90" s="308"/>
      <c r="T90" s="308"/>
      <c r="U90" s="308"/>
      <c r="V90" s="311"/>
      <c r="W90" s="314"/>
      <c r="X90" s="348"/>
    </row>
    <row r="91" spans="2:24" ht="45">
      <c r="B91" s="288"/>
      <c r="C91" s="189" t="s">
        <v>369</v>
      </c>
      <c r="D91" s="189" t="s">
        <v>327</v>
      </c>
      <c r="E91" s="189" t="s">
        <v>146</v>
      </c>
      <c r="F91" s="189" t="s">
        <v>327</v>
      </c>
      <c r="G91" s="189" t="s">
        <v>89</v>
      </c>
      <c r="H91" s="189" t="s">
        <v>440</v>
      </c>
      <c r="I91" s="187" t="s">
        <v>536</v>
      </c>
      <c r="J91" s="191" t="s">
        <v>463</v>
      </c>
      <c r="K91" s="332"/>
      <c r="L91" s="308"/>
      <c r="M91" s="308"/>
      <c r="N91" s="308"/>
      <c r="O91" s="308"/>
      <c r="P91" s="308"/>
      <c r="Q91" s="311"/>
      <c r="R91" s="332"/>
      <c r="S91" s="308"/>
      <c r="T91" s="308"/>
      <c r="U91" s="308"/>
      <c r="V91" s="311"/>
      <c r="W91" s="314"/>
      <c r="X91" s="348"/>
    </row>
    <row r="92" spans="2:24" ht="45">
      <c r="B92" s="288"/>
      <c r="C92" s="189" t="s">
        <v>435</v>
      </c>
      <c r="D92" s="189" t="s">
        <v>327</v>
      </c>
      <c r="E92" s="189" t="s">
        <v>146</v>
      </c>
      <c r="F92" s="189" t="s">
        <v>327</v>
      </c>
      <c r="G92" s="189" t="s">
        <v>89</v>
      </c>
      <c r="H92" s="189" t="s">
        <v>440</v>
      </c>
      <c r="I92" s="187" t="s">
        <v>536</v>
      </c>
      <c r="J92" s="191" t="s">
        <v>463</v>
      </c>
      <c r="K92" s="332"/>
      <c r="L92" s="308"/>
      <c r="M92" s="308"/>
      <c r="N92" s="308"/>
      <c r="O92" s="308"/>
      <c r="P92" s="308"/>
      <c r="Q92" s="311"/>
      <c r="R92" s="332"/>
      <c r="S92" s="308"/>
      <c r="T92" s="308"/>
      <c r="U92" s="308"/>
      <c r="V92" s="311"/>
      <c r="W92" s="314"/>
      <c r="X92" s="348"/>
    </row>
    <row r="93" spans="2:24" ht="23.25" thickBot="1">
      <c r="B93" s="289"/>
      <c r="C93" s="134" t="s">
        <v>124</v>
      </c>
      <c r="D93" s="134" t="s">
        <v>327</v>
      </c>
      <c r="E93" s="134" t="s">
        <v>436</v>
      </c>
      <c r="F93" s="134" t="s">
        <v>240</v>
      </c>
      <c r="G93" s="134" t="s">
        <v>437</v>
      </c>
      <c r="H93" s="134" t="s">
        <v>126</v>
      </c>
      <c r="I93" s="133" t="s">
        <v>114</v>
      </c>
      <c r="J93" s="160" t="s">
        <v>463</v>
      </c>
      <c r="K93" s="346"/>
      <c r="L93" s="335"/>
      <c r="M93" s="335"/>
      <c r="N93" s="335"/>
      <c r="O93" s="335"/>
      <c r="P93" s="335"/>
      <c r="Q93" s="324"/>
      <c r="R93" s="346"/>
      <c r="S93" s="335"/>
      <c r="T93" s="335"/>
      <c r="U93" s="335"/>
      <c r="V93" s="324"/>
      <c r="W93" s="325"/>
      <c r="X93" s="349"/>
    </row>
    <row r="94" spans="2:24" ht="23.25" thickTop="1">
      <c r="B94" s="287" t="s">
        <v>150</v>
      </c>
      <c r="C94" s="301" t="s">
        <v>153</v>
      </c>
      <c r="D94" s="301" t="s">
        <v>327</v>
      </c>
      <c r="E94" s="301" t="s">
        <v>443</v>
      </c>
      <c r="F94" s="301" t="s">
        <v>327</v>
      </c>
      <c r="G94" s="301" t="s">
        <v>160</v>
      </c>
      <c r="H94" s="130" t="s">
        <v>493</v>
      </c>
      <c r="I94" s="130" t="s">
        <v>580</v>
      </c>
      <c r="J94" s="354" t="s">
        <v>463</v>
      </c>
      <c r="K94" s="345">
        <v>2</v>
      </c>
      <c r="L94" s="334">
        <v>5</v>
      </c>
      <c r="M94" s="334">
        <v>1</v>
      </c>
      <c r="N94" s="334">
        <v>1</v>
      </c>
      <c r="O94" s="334">
        <v>1</v>
      </c>
      <c r="P94" s="334">
        <v>3</v>
      </c>
      <c r="Q94" s="310">
        <f>SUM(K94:P94) / 6</f>
        <v>2.1666666666666665</v>
      </c>
      <c r="R94" s="345">
        <v>1</v>
      </c>
      <c r="S94" s="334">
        <v>1</v>
      </c>
      <c r="T94" s="334">
        <v>3</v>
      </c>
      <c r="U94" s="334">
        <v>5</v>
      </c>
      <c r="V94" s="310">
        <f>SUM(R94:U94) / 4</f>
        <v>2.5</v>
      </c>
      <c r="W94" s="313">
        <f>Q94*V94</f>
        <v>5.4166666666666661</v>
      </c>
      <c r="X94" s="316"/>
    </row>
    <row r="95" spans="2:24" ht="22.5">
      <c r="B95" s="288"/>
      <c r="C95" s="291"/>
      <c r="D95" s="291" t="s">
        <v>327</v>
      </c>
      <c r="E95" s="291" t="s">
        <v>327</v>
      </c>
      <c r="F95" s="291" t="s">
        <v>327</v>
      </c>
      <c r="G95" s="291" t="s">
        <v>327</v>
      </c>
      <c r="H95" s="146" t="s">
        <v>492</v>
      </c>
      <c r="I95" s="146" t="s">
        <v>579</v>
      </c>
      <c r="J95" s="355"/>
      <c r="K95" s="332"/>
      <c r="L95" s="308"/>
      <c r="M95" s="308"/>
      <c r="N95" s="308"/>
      <c r="O95" s="308"/>
      <c r="P95" s="308"/>
      <c r="Q95" s="311"/>
      <c r="R95" s="332"/>
      <c r="S95" s="308"/>
      <c r="T95" s="308"/>
      <c r="U95" s="308"/>
      <c r="V95" s="311"/>
      <c r="W95" s="314"/>
      <c r="X95" s="317"/>
    </row>
    <row r="96" spans="2:24" ht="22.5">
      <c r="B96" s="288"/>
      <c r="C96" s="356" t="s">
        <v>156</v>
      </c>
      <c r="D96" s="356" t="s">
        <v>327</v>
      </c>
      <c r="E96" s="356" t="s">
        <v>465</v>
      </c>
      <c r="F96" s="356" t="s">
        <v>327</v>
      </c>
      <c r="G96" s="356" t="s">
        <v>385</v>
      </c>
      <c r="H96" s="187" t="s">
        <v>493</v>
      </c>
      <c r="I96" s="187" t="s">
        <v>580</v>
      </c>
      <c r="J96" s="357" t="s">
        <v>466</v>
      </c>
      <c r="K96" s="332"/>
      <c r="L96" s="308"/>
      <c r="M96" s="308"/>
      <c r="N96" s="308"/>
      <c r="O96" s="308"/>
      <c r="P96" s="308"/>
      <c r="Q96" s="311"/>
      <c r="R96" s="332"/>
      <c r="S96" s="308"/>
      <c r="T96" s="308"/>
      <c r="U96" s="308"/>
      <c r="V96" s="311"/>
      <c r="W96" s="314"/>
      <c r="X96" s="317"/>
    </row>
    <row r="97" spans="2:24" ht="22.5">
      <c r="B97" s="288"/>
      <c r="C97" s="356" t="s">
        <v>327</v>
      </c>
      <c r="D97" s="356" t="s">
        <v>327</v>
      </c>
      <c r="E97" s="356" t="s">
        <v>327</v>
      </c>
      <c r="F97" s="356" t="s">
        <v>327</v>
      </c>
      <c r="G97" s="356" t="s">
        <v>327</v>
      </c>
      <c r="H97" s="187" t="s">
        <v>492</v>
      </c>
      <c r="I97" s="187" t="s">
        <v>579</v>
      </c>
      <c r="J97" s="357" t="s">
        <v>327</v>
      </c>
      <c r="K97" s="332"/>
      <c r="L97" s="308"/>
      <c r="M97" s="308"/>
      <c r="N97" s="308"/>
      <c r="O97" s="308"/>
      <c r="P97" s="308"/>
      <c r="Q97" s="311"/>
      <c r="R97" s="332"/>
      <c r="S97" s="308"/>
      <c r="T97" s="308"/>
      <c r="U97" s="308"/>
      <c r="V97" s="311"/>
      <c r="W97" s="314"/>
      <c r="X97" s="317"/>
    </row>
    <row r="98" spans="2:24" ht="34.5" thickBot="1">
      <c r="B98" s="289"/>
      <c r="C98" s="134" t="s">
        <v>154</v>
      </c>
      <c r="D98" s="134" t="s">
        <v>327</v>
      </c>
      <c r="E98" s="134" t="s">
        <v>69</v>
      </c>
      <c r="F98" s="134" t="s">
        <v>237</v>
      </c>
      <c r="G98" s="134" t="s">
        <v>158</v>
      </c>
      <c r="H98" s="134" t="s">
        <v>159</v>
      </c>
      <c r="I98" s="133" t="s">
        <v>114</v>
      </c>
      <c r="J98" s="160" t="s">
        <v>463</v>
      </c>
      <c r="K98" s="346"/>
      <c r="L98" s="335"/>
      <c r="M98" s="335"/>
      <c r="N98" s="335"/>
      <c r="O98" s="335"/>
      <c r="P98" s="335"/>
      <c r="Q98" s="324"/>
      <c r="R98" s="346"/>
      <c r="S98" s="335"/>
      <c r="T98" s="335"/>
      <c r="U98" s="335"/>
      <c r="V98" s="324"/>
      <c r="W98" s="325"/>
      <c r="X98" s="327"/>
    </row>
    <row r="99" spans="2:24" ht="46.5" thickTop="1" thickBot="1">
      <c r="B99" s="136" t="s">
        <v>171</v>
      </c>
      <c r="C99" s="137" t="s">
        <v>386</v>
      </c>
      <c r="D99" s="137" t="s">
        <v>327</v>
      </c>
      <c r="E99" s="137" t="s">
        <v>520</v>
      </c>
      <c r="F99" s="137" t="s">
        <v>327</v>
      </c>
      <c r="G99" s="137" t="s">
        <v>173</v>
      </c>
      <c r="H99" s="137" t="s">
        <v>534</v>
      </c>
      <c r="I99" s="196" t="s">
        <v>565</v>
      </c>
      <c r="J99" s="153" t="s">
        <v>466</v>
      </c>
      <c r="K99" s="168">
        <v>5</v>
      </c>
      <c r="L99" s="138">
        <v>5</v>
      </c>
      <c r="M99" s="138">
        <v>1</v>
      </c>
      <c r="N99" s="138">
        <v>5</v>
      </c>
      <c r="O99" s="138">
        <v>1</v>
      </c>
      <c r="P99" s="138">
        <v>5</v>
      </c>
      <c r="Q99" s="169">
        <f>SUM(K99:P99) / 6</f>
        <v>3.6666666666666665</v>
      </c>
      <c r="R99" s="168">
        <v>1</v>
      </c>
      <c r="S99" s="138">
        <v>1</v>
      </c>
      <c r="T99" s="138">
        <v>2</v>
      </c>
      <c r="U99" s="138">
        <v>3</v>
      </c>
      <c r="V99" s="169">
        <f>SUM(R99:U99) / 4</f>
        <v>1.75</v>
      </c>
      <c r="W99" s="174">
        <f>Q99*V99</f>
        <v>6.4166666666666661</v>
      </c>
      <c r="X99" s="177" t="s">
        <v>93</v>
      </c>
    </row>
    <row r="100" spans="2:24" ht="12" thickTop="1">
      <c r="B100" s="430"/>
      <c r="C100" s="430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</row>
    <row r="101" spans="2:24">
      <c r="B101" s="431" t="s">
        <v>527</v>
      </c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1"/>
      <c r="V101" s="431"/>
      <c r="W101" s="431"/>
      <c r="X101" s="431"/>
    </row>
    <row r="102" spans="2:24">
      <c r="B102" s="432"/>
      <c r="C102" s="432"/>
      <c r="D102" s="432"/>
      <c r="E102" s="432"/>
      <c r="F102" s="432"/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</row>
    <row r="103" spans="2:24">
      <c r="B103" s="431" t="s">
        <v>499</v>
      </c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</row>
    <row r="104" spans="2:24">
      <c r="B104" s="431" t="s">
        <v>500</v>
      </c>
      <c r="C104" s="431"/>
      <c r="D104" s="431"/>
      <c r="E104" s="431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</row>
    <row r="105" spans="2:24">
      <c r="B105" s="431" t="s">
        <v>528</v>
      </c>
      <c r="C105" s="431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</row>
    <row r="106" spans="2:24">
      <c r="B106" s="431" t="s">
        <v>529</v>
      </c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</row>
    <row r="107" spans="2:24">
      <c r="B107" s="431" t="s">
        <v>502</v>
      </c>
      <c r="C107" s="431"/>
      <c r="D107" s="431"/>
      <c r="E107" s="431"/>
      <c r="F107" s="431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</row>
    <row r="108" spans="2:24">
      <c r="B108" s="431" t="s">
        <v>505</v>
      </c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</row>
    <row r="109" spans="2:24">
      <c r="B109" s="431" t="s">
        <v>531</v>
      </c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431"/>
      <c r="X109" s="431"/>
    </row>
    <row r="110" spans="2:24">
      <c r="B110" s="431" t="s">
        <v>501</v>
      </c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</row>
    <row r="111" spans="2:24">
      <c r="B111" s="431" t="s">
        <v>530</v>
      </c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</row>
    <row r="112" spans="2:24">
      <c r="B112" s="431" t="s">
        <v>506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  <c r="U112" s="431"/>
      <c r="V112" s="431"/>
      <c r="W112" s="431"/>
      <c r="X112" s="431"/>
    </row>
    <row r="113" spans="2:24">
      <c r="B113" s="431" t="s">
        <v>504</v>
      </c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431"/>
      <c r="U113" s="431"/>
      <c r="V113" s="431"/>
      <c r="W113" s="431"/>
      <c r="X113" s="431"/>
    </row>
    <row r="114" spans="2:24">
      <c r="B114" s="431" t="s">
        <v>503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  <c r="V114" s="431"/>
      <c r="W114" s="431"/>
      <c r="X114" s="431"/>
    </row>
    <row r="115" spans="2:24">
      <c r="B115" s="431" t="s">
        <v>517</v>
      </c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431"/>
      <c r="W115" s="431"/>
      <c r="X115" s="431"/>
    </row>
    <row r="116" spans="2:24">
      <c r="B116" s="431" t="s">
        <v>513</v>
      </c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31"/>
      <c r="V116" s="431"/>
      <c r="W116" s="431"/>
      <c r="X116" s="431"/>
    </row>
    <row r="117" spans="2:24">
      <c r="B117" s="431" t="s">
        <v>507</v>
      </c>
      <c r="C117" s="431"/>
      <c r="D117" s="431"/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1"/>
      <c r="V117" s="431"/>
      <c r="W117" s="431"/>
      <c r="X117" s="431"/>
    </row>
    <row r="118" spans="2:24">
      <c r="B118" s="431" t="s">
        <v>518</v>
      </c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1"/>
      <c r="V118" s="431"/>
      <c r="W118" s="431"/>
      <c r="X118" s="431"/>
    </row>
    <row r="119" spans="2:24">
      <c r="B119" s="431" t="s">
        <v>519</v>
      </c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  <c r="V119" s="431"/>
      <c r="W119" s="431"/>
      <c r="X119" s="431"/>
    </row>
    <row r="120" spans="2:24">
      <c r="B120" s="431" t="s">
        <v>508</v>
      </c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  <c r="V120" s="431"/>
      <c r="W120" s="431"/>
      <c r="X120" s="431"/>
    </row>
    <row r="121" spans="2:24">
      <c r="B121" s="431" t="s">
        <v>515</v>
      </c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431"/>
      <c r="X121" s="431"/>
    </row>
    <row r="122" spans="2:24">
      <c r="B122" s="431" t="s">
        <v>521</v>
      </c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</row>
    <row r="123" spans="2:24">
      <c r="B123" s="431"/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  <c r="U123" s="431"/>
      <c r="V123" s="431"/>
      <c r="W123" s="431"/>
      <c r="X123" s="431"/>
    </row>
  </sheetData>
  <sortState ref="B102:X119">
    <sortCondition ref="B102"/>
  </sortState>
  <mergeCells count="598">
    <mergeCell ref="B120:X120"/>
    <mergeCell ref="B121:X121"/>
    <mergeCell ref="B122:X122"/>
    <mergeCell ref="B123:X123"/>
    <mergeCell ref="B101:X101"/>
    <mergeCell ref="B102:X102"/>
    <mergeCell ref="B111:X111"/>
    <mergeCell ref="B112:X112"/>
    <mergeCell ref="B113:X113"/>
    <mergeCell ref="B114:X114"/>
    <mergeCell ref="B115:X115"/>
    <mergeCell ref="B116:X116"/>
    <mergeCell ref="B117:X117"/>
    <mergeCell ref="B118:X118"/>
    <mergeCell ref="B119:X119"/>
    <mergeCell ref="B100:X100"/>
    <mergeCell ref="B103:X103"/>
    <mergeCell ref="B104:X104"/>
    <mergeCell ref="B105:X105"/>
    <mergeCell ref="B106:X106"/>
    <mergeCell ref="B107:X107"/>
    <mergeCell ref="B108:X108"/>
    <mergeCell ref="B109:X109"/>
    <mergeCell ref="B110:X110"/>
    <mergeCell ref="W31:W34"/>
    <mergeCell ref="X31:X34"/>
    <mergeCell ref="G33:G34"/>
    <mergeCell ref="F25:F30"/>
    <mergeCell ref="N31:N34"/>
    <mergeCell ref="O31:O34"/>
    <mergeCell ref="P31:P34"/>
    <mergeCell ref="Q31:Q34"/>
    <mergeCell ref="R31:R34"/>
    <mergeCell ref="S31:S34"/>
    <mergeCell ref="T31:T34"/>
    <mergeCell ref="U31:U34"/>
    <mergeCell ref="V31:V34"/>
    <mergeCell ref="X25:X30"/>
    <mergeCell ref="N25:N30"/>
    <mergeCell ref="O25:O30"/>
    <mergeCell ref="P25:P30"/>
    <mergeCell ref="Q25:Q30"/>
    <mergeCell ref="R25:R30"/>
    <mergeCell ref="S25:S30"/>
    <mergeCell ref="T25:T30"/>
    <mergeCell ref="U25:U30"/>
    <mergeCell ref="V25:V30"/>
    <mergeCell ref="W25:W30"/>
    <mergeCell ref="G7:G8"/>
    <mergeCell ref="C31:C34"/>
    <mergeCell ref="D31:D34"/>
    <mergeCell ref="E31:E34"/>
    <mergeCell ref="F31:F34"/>
    <mergeCell ref="G31:G32"/>
    <mergeCell ref="K31:K34"/>
    <mergeCell ref="L31:L34"/>
    <mergeCell ref="M31:M34"/>
    <mergeCell ref="G25:G26"/>
    <mergeCell ref="K25:K30"/>
    <mergeCell ref="L25:L30"/>
    <mergeCell ref="M25:M30"/>
    <mergeCell ref="M17:M19"/>
    <mergeCell ref="T17:T19"/>
    <mergeCell ref="F39:F42"/>
    <mergeCell ref="K49:K51"/>
    <mergeCell ref="K39:K42"/>
    <mergeCell ref="B23:B51"/>
    <mergeCell ref="C43:C48"/>
    <mergeCell ref="D43:D48"/>
    <mergeCell ref="E43:E48"/>
    <mergeCell ref="F43:F48"/>
    <mergeCell ref="G43:G44"/>
    <mergeCell ref="J43:J44"/>
    <mergeCell ref="C49:C51"/>
    <mergeCell ref="D49:D51"/>
    <mergeCell ref="E49:E51"/>
    <mergeCell ref="F49:F51"/>
    <mergeCell ref="D29:D30"/>
    <mergeCell ref="E29:E30"/>
    <mergeCell ref="G29:G30"/>
    <mergeCell ref="D27:D28"/>
    <mergeCell ref="E27:E28"/>
    <mergeCell ref="G27:G28"/>
    <mergeCell ref="D25:D26"/>
    <mergeCell ref="E25:E26"/>
    <mergeCell ref="K35:K38"/>
    <mergeCell ref="O23:O24"/>
    <mergeCell ref="P23:P24"/>
    <mergeCell ref="Q23:Q24"/>
    <mergeCell ref="R23:R24"/>
    <mergeCell ref="R20:R22"/>
    <mergeCell ref="S20:S22"/>
    <mergeCell ref="T20:T22"/>
    <mergeCell ref="U20:U22"/>
    <mergeCell ref="V20:V22"/>
    <mergeCell ref="X23:X24"/>
    <mergeCell ref="W23:W24"/>
    <mergeCell ref="C20:C22"/>
    <mergeCell ref="D20:D22"/>
    <mergeCell ref="E20:E22"/>
    <mergeCell ref="F20:F22"/>
    <mergeCell ref="S23:S24"/>
    <mergeCell ref="T23:T24"/>
    <mergeCell ref="U23:U24"/>
    <mergeCell ref="M20:M22"/>
    <mergeCell ref="V23:V24"/>
    <mergeCell ref="C23:C24"/>
    <mergeCell ref="D23:D24"/>
    <mergeCell ref="E23:E24"/>
    <mergeCell ref="F23:F24"/>
    <mergeCell ref="G23:G24"/>
    <mergeCell ref="K23:K24"/>
    <mergeCell ref="L23:L24"/>
    <mergeCell ref="M23:M24"/>
    <mergeCell ref="N23:N24"/>
    <mergeCell ref="W20:W22"/>
    <mergeCell ref="N20:N22"/>
    <mergeCell ref="O20:O22"/>
    <mergeCell ref="P20:P22"/>
    <mergeCell ref="B17:B22"/>
    <mergeCell ref="C17:C19"/>
    <mergeCell ref="D17:D19"/>
    <mergeCell ref="E17:E19"/>
    <mergeCell ref="F17:F19"/>
    <mergeCell ref="U15:U16"/>
    <mergeCell ref="K20:K22"/>
    <mergeCell ref="L20:L22"/>
    <mergeCell ref="X20:X22"/>
    <mergeCell ref="G17:G19"/>
    <mergeCell ref="U17:U19"/>
    <mergeCell ref="V17:V19"/>
    <mergeCell ref="W17:W19"/>
    <mergeCell ref="X17:X19"/>
    <mergeCell ref="K17:K19"/>
    <mergeCell ref="L17:L19"/>
    <mergeCell ref="R15:R16"/>
    <mergeCell ref="S15:S16"/>
    <mergeCell ref="T15:T16"/>
    <mergeCell ref="Q20:Q22"/>
    <mergeCell ref="P17:P19"/>
    <mergeCell ref="Q17:Q19"/>
    <mergeCell ref="R17:R19"/>
    <mergeCell ref="S17:S19"/>
    <mergeCell ref="U13:U14"/>
    <mergeCell ref="V13:V14"/>
    <mergeCell ref="W13:W14"/>
    <mergeCell ref="V15:V16"/>
    <mergeCell ref="W15:W16"/>
    <mergeCell ref="X15:X16"/>
    <mergeCell ref="B12:B16"/>
    <mergeCell ref="C12:C16"/>
    <mergeCell ref="K15:K16"/>
    <mergeCell ref="V9:V10"/>
    <mergeCell ref="W9:W10"/>
    <mergeCell ref="V5:V6"/>
    <mergeCell ref="W5:W6"/>
    <mergeCell ref="X9:X10"/>
    <mergeCell ref="D13:D14"/>
    <mergeCell ref="E13:E14"/>
    <mergeCell ref="F13:F14"/>
    <mergeCell ref="G13:G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Q9:Q10"/>
    <mergeCell ref="R9:R10"/>
    <mergeCell ref="S9:S10"/>
    <mergeCell ref="J13:J14"/>
    <mergeCell ref="X13:X14"/>
    <mergeCell ref="T13:T14"/>
    <mergeCell ref="T9:T10"/>
    <mergeCell ref="U9:U10"/>
    <mergeCell ref="L9:L10"/>
    <mergeCell ref="M9:M10"/>
    <mergeCell ref="N9:N10"/>
    <mergeCell ref="O9:O10"/>
    <mergeCell ref="P9:P10"/>
    <mergeCell ref="R7:R8"/>
    <mergeCell ref="S7:S8"/>
    <mergeCell ref="T7:T8"/>
    <mergeCell ref="U7:U8"/>
    <mergeCell ref="H5:H6"/>
    <mergeCell ref="I5:I6"/>
    <mergeCell ref="J5:J6"/>
    <mergeCell ref="K5:K6"/>
    <mergeCell ref="B2:B3"/>
    <mergeCell ref="C2:C3"/>
    <mergeCell ref="D2:D3"/>
    <mergeCell ref="E2:E3"/>
    <mergeCell ref="X5:X6"/>
    <mergeCell ref="C5:C6"/>
    <mergeCell ref="D5:D6"/>
    <mergeCell ref="E5:E6"/>
    <mergeCell ref="F5:F6"/>
    <mergeCell ref="Q5:Q6"/>
    <mergeCell ref="R5:R6"/>
    <mergeCell ref="S5:S6"/>
    <mergeCell ref="T5:T6"/>
    <mergeCell ref="U5:U6"/>
    <mergeCell ref="L5:L6"/>
    <mergeCell ref="W2:W3"/>
    <mergeCell ref="N5:N6"/>
    <mergeCell ref="O5:O6"/>
    <mergeCell ref="P5:P6"/>
    <mergeCell ref="M5:M6"/>
    <mergeCell ref="R35:R38"/>
    <mergeCell ref="X2:X3"/>
    <mergeCell ref="B5:B11"/>
    <mergeCell ref="C7:C8"/>
    <mergeCell ref="D7:D8"/>
    <mergeCell ref="E7:E8"/>
    <mergeCell ref="F7:F8"/>
    <mergeCell ref="J7:J8"/>
    <mergeCell ref="K7:K8"/>
    <mergeCell ref="G2:G3"/>
    <mergeCell ref="H2:H3"/>
    <mergeCell ref="I2:I3"/>
    <mergeCell ref="J2:J3"/>
    <mergeCell ref="K2:Q2"/>
    <mergeCell ref="R2:V2"/>
    <mergeCell ref="W7:W8"/>
    <mergeCell ref="L7:L8"/>
    <mergeCell ref="M7:M8"/>
    <mergeCell ref="V7:V8"/>
    <mergeCell ref="N7:N8"/>
    <mergeCell ref="O7:O8"/>
    <mergeCell ref="P7:P8"/>
    <mergeCell ref="Q7:Q8"/>
    <mergeCell ref="F2:F3"/>
    <mergeCell ref="P35:P38"/>
    <mergeCell ref="Q35:Q38"/>
    <mergeCell ref="C35:C38"/>
    <mergeCell ref="D35:D36"/>
    <mergeCell ref="E35:E36"/>
    <mergeCell ref="G35:G36"/>
    <mergeCell ref="X7:X8"/>
    <mergeCell ref="C9:C10"/>
    <mergeCell ref="D9:D10"/>
    <mergeCell ref="E9:E10"/>
    <mergeCell ref="F9:F10"/>
    <mergeCell ref="K9:K10"/>
    <mergeCell ref="D15:D16"/>
    <mergeCell ref="E15:E16"/>
    <mergeCell ref="F15:F16"/>
    <mergeCell ref="N17:N19"/>
    <mergeCell ref="O17:O19"/>
    <mergeCell ref="L15:L16"/>
    <mergeCell ref="M15:M16"/>
    <mergeCell ref="N15:N16"/>
    <mergeCell ref="O15:O16"/>
    <mergeCell ref="P15:P16"/>
    <mergeCell ref="Q15:Q16"/>
    <mergeCell ref="C25:C30"/>
    <mergeCell ref="L35:L38"/>
    <mergeCell ref="M35:M38"/>
    <mergeCell ref="N35:N38"/>
    <mergeCell ref="O35:O38"/>
    <mergeCell ref="L49:L51"/>
    <mergeCell ref="M49:M51"/>
    <mergeCell ref="N49:N51"/>
    <mergeCell ref="O49:O51"/>
    <mergeCell ref="G49:G51"/>
    <mergeCell ref="D39:D42"/>
    <mergeCell ref="E39:E42"/>
    <mergeCell ref="T52:T59"/>
    <mergeCell ref="U52:U59"/>
    <mergeCell ref="C52:C53"/>
    <mergeCell ref="D52:D53"/>
    <mergeCell ref="E52:E53"/>
    <mergeCell ref="G52:G53"/>
    <mergeCell ref="J52:J53"/>
    <mergeCell ref="K43:K48"/>
    <mergeCell ref="L43:L48"/>
    <mergeCell ref="M43:M48"/>
    <mergeCell ref="N43:N48"/>
    <mergeCell ref="L39:L42"/>
    <mergeCell ref="M39:M42"/>
    <mergeCell ref="N39:N42"/>
    <mergeCell ref="R49:R51"/>
    <mergeCell ref="S49:S51"/>
    <mergeCell ref="T49:T51"/>
    <mergeCell ref="U49:U51"/>
    <mergeCell ref="P49:P51"/>
    <mergeCell ref="Q49:Q51"/>
    <mergeCell ref="C39:C42"/>
    <mergeCell ref="T60:T61"/>
    <mergeCell ref="U60:U61"/>
    <mergeCell ref="V60:V61"/>
    <mergeCell ref="W60:W61"/>
    <mergeCell ref="X60:X61"/>
    <mergeCell ref="C58:C59"/>
    <mergeCell ref="D58:D59"/>
    <mergeCell ref="E58:E59"/>
    <mergeCell ref="G58:G59"/>
    <mergeCell ref="J58:J59"/>
    <mergeCell ref="K52:K59"/>
    <mergeCell ref="L52:L59"/>
    <mergeCell ref="M52:M59"/>
    <mergeCell ref="N52:N59"/>
    <mergeCell ref="O52:O59"/>
    <mergeCell ref="P52:P59"/>
    <mergeCell ref="Q52:Q59"/>
    <mergeCell ref="R52:R59"/>
    <mergeCell ref="S52:S59"/>
    <mergeCell ref="C54:C57"/>
    <mergeCell ref="D54:D57"/>
    <mergeCell ref="E54:E57"/>
    <mergeCell ref="E60:E61"/>
    <mergeCell ref="F60:F61"/>
    <mergeCell ref="P62:P63"/>
    <mergeCell ref="Q62:Q63"/>
    <mergeCell ref="R62:R63"/>
    <mergeCell ref="S62:S63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2:T63"/>
    <mergeCell ref="U62:U63"/>
    <mergeCell ref="V62:V63"/>
    <mergeCell ref="W62:W63"/>
    <mergeCell ref="X62:X63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K62:K63"/>
    <mergeCell ref="L62:L63"/>
    <mergeCell ref="M62:M63"/>
    <mergeCell ref="N62:N63"/>
    <mergeCell ref="O62:O63"/>
    <mergeCell ref="J60:J61"/>
    <mergeCell ref="B52:B61"/>
    <mergeCell ref="B62:B63"/>
    <mergeCell ref="C62:C63"/>
    <mergeCell ref="D62:D63"/>
    <mergeCell ref="E62:E63"/>
    <mergeCell ref="F62:F63"/>
    <mergeCell ref="G62:G63"/>
    <mergeCell ref="G54:G55"/>
    <mergeCell ref="J54:J55"/>
    <mergeCell ref="L66:L67"/>
    <mergeCell ref="M66:M67"/>
    <mergeCell ref="N66:N67"/>
    <mergeCell ref="O66:O67"/>
    <mergeCell ref="P66:P67"/>
    <mergeCell ref="Q66:Q67"/>
    <mergeCell ref="R66:R67"/>
    <mergeCell ref="S66:S67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T66:T67"/>
    <mergeCell ref="U66:U67"/>
    <mergeCell ref="V66:V67"/>
    <mergeCell ref="W66:W67"/>
    <mergeCell ref="X66:X67"/>
    <mergeCell ref="B68:B69"/>
    <mergeCell ref="C68:C69"/>
    <mergeCell ref="D68:D69"/>
    <mergeCell ref="E68:E69"/>
    <mergeCell ref="F68:F69"/>
    <mergeCell ref="G68:G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K66:K67"/>
    <mergeCell ref="X68:X69"/>
    <mergeCell ref="B70:B71"/>
    <mergeCell ref="C70:C71"/>
    <mergeCell ref="D70:D71"/>
    <mergeCell ref="E70:E71"/>
    <mergeCell ref="F70:F71"/>
    <mergeCell ref="G70:G71"/>
    <mergeCell ref="H70:H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K72:K73"/>
    <mergeCell ref="L72:L73"/>
    <mergeCell ref="H74:H75"/>
    <mergeCell ref="N74:N81"/>
    <mergeCell ref="M72:M73"/>
    <mergeCell ref="N72:N73"/>
    <mergeCell ref="O72:O73"/>
    <mergeCell ref="P72:P73"/>
    <mergeCell ref="Q72:Q73"/>
    <mergeCell ref="R82:R83"/>
    <mergeCell ref="Q82:Q83"/>
    <mergeCell ref="P82:P83"/>
    <mergeCell ref="J77:J78"/>
    <mergeCell ref="O74:O81"/>
    <mergeCell ref="P74:P81"/>
    <mergeCell ref="Q74:Q81"/>
    <mergeCell ref="R74:R81"/>
    <mergeCell ref="C77:C78"/>
    <mergeCell ref="D77:D78"/>
    <mergeCell ref="E77:E78"/>
    <mergeCell ref="F77:F78"/>
    <mergeCell ref="H77:H78"/>
    <mergeCell ref="I77:I78"/>
    <mergeCell ref="K74:K81"/>
    <mergeCell ref="L74:L81"/>
    <mergeCell ref="M74:M81"/>
    <mergeCell ref="C74:C75"/>
    <mergeCell ref="D74:D75"/>
    <mergeCell ref="E74:E75"/>
    <mergeCell ref="F74:F75"/>
    <mergeCell ref="G74:G75"/>
    <mergeCell ref="O82:O83"/>
    <mergeCell ref="N82:N83"/>
    <mergeCell ref="K84:K93"/>
    <mergeCell ref="L84:L93"/>
    <mergeCell ref="M84:M93"/>
    <mergeCell ref="C84:C86"/>
    <mergeCell ref="C87:C88"/>
    <mergeCell ref="C89:C90"/>
    <mergeCell ref="M82:M83"/>
    <mergeCell ref="L82:L83"/>
    <mergeCell ref="K82:K83"/>
    <mergeCell ref="G82:G83"/>
    <mergeCell ref="F82:F83"/>
    <mergeCell ref="E82:E83"/>
    <mergeCell ref="D85:D86"/>
    <mergeCell ref="E85:E86"/>
    <mergeCell ref="F85:F86"/>
    <mergeCell ref="G85:G86"/>
    <mergeCell ref="J85:J86"/>
    <mergeCell ref="D89:D90"/>
    <mergeCell ref="E89:E90"/>
    <mergeCell ref="F89:F90"/>
    <mergeCell ref="H89:H90"/>
    <mergeCell ref="I89:I90"/>
    <mergeCell ref="J89:J90"/>
    <mergeCell ref="N84:N93"/>
    <mergeCell ref="O84:O93"/>
    <mergeCell ref="P84:P93"/>
    <mergeCell ref="Q84:Q93"/>
    <mergeCell ref="R84:R93"/>
    <mergeCell ref="S84:S93"/>
    <mergeCell ref="T84:T93"/>
    <mergeCell ref="U84:U93"/>
    <mergeCell ref="V84:V93"/>
    <mergeCell ref="B94:B98"/>
    <mergeCell ref="K94:K98"/>
    <mergeCell ref="L94:L98"/>
    <mergeCell ref="M94:M98"/>
    <mergeCell ref="N94:N98"/>
    <mergeCell ref="O94:O98"/>
    <mergeCell ref="P94:P98"/>
    <mergeCell ref="Q94:Q98"/>
    <mergeCell ref="R94:R98"/>
    <mergeCell ref="C94:C95"/>
    <mergeCell ref="D94:D95"/>
    <mergeCell ref="E94:E95"/>
    <mergeCell ref="F94:F95"/>
    <mergeCell ref="G94:G95"/>
    <mergeCell ref="J94:J95"/>
    <mergeCell ref="C96:C97"/>
    <mergeCell ref="D96:D97"/>
    <mergeCell ref="E96:E97"/>
    <mergeCell ref="F96:F97"/>
    <mergeCell ref="G96:G97"/>
    <mergeCell ref="J96:J97"/>
    <mergeCell ref="S94:S98"/>
    <mergeCell ref="T94:T98"/>
    <mergeCell ref="U94:U98"/>
    <mergeCell ref="V94:V98"/>
    <mergeCell ref="W94:W98"/>
    <mergeCell ref="X94:X98"/>
    <mergeCell ref="W84:W93"/>
    <mergeCell ref="X84:X93"/>
    <mergeCell ref="X82:X83"/>
    <mergeCell ref="W82:W83"/>
    <mergeCell ref="V82:V83"/>
    <mergeCell ref="U82:U83"/>
    <mergeCell ref="T82:T83"/>
    <mergeCell ref="S82:S83"/>
    <mergeCell ref="T74:T81"/>
    <mergeCell ref="U74:U81"/>
    <mergeCell ref="V72:V73"/>
    <mergeCell ref="W72:W73"/>
    <mergeCell ref="X72:X73"/>
    <mergeCell ref="O39:O42"/>
    <mergeCell ref="P39:P42"/>
    <mergeCell ref="Q39:Q42"/>
    <mergeCell ref="R39:R42"/>
    <mergeCell ref="S39:S42"/>
    <mergeCell ref="T39:T42"/>
    <mergeCell ref="O43:O48"/>
    <mergeCell ref="P43:P48"/>
    <mergeCell ref="Q43:Q48"/>
    <mergeCell ref="R43:R48"/>
    <mergeCell ref="T72:T73"/>
    <mergeCell ref="U72:U73"/>
    <mergeCell ref="X74:X81"/>
    <mergeCell ref="V74:V81"/>
    <mergeCell ref="W74:W81"/>
    <mergeCell ref="R72:R73"/>
    <mergeCell ref="S72:S73"/>
    <mergeCell ref="S74:S81"/>
    <mergeCell ref="W68:W69"/>
    <mergeCell ref="S35:S38"/>
    <mergeCell ref="T35:T38"/>
    <mergeCell ref="V52:V59"/>
    <mergeCell ref="W52:W59"/>
    <mergeCell ref="X52:X59"/>
    <mergeCell ref="U39:U42"/>
    <mergeCell ref="V39:V42"/>
    <mergeCell ref="W39:W42"/>
    <mergeCell ref="X39:X42"/>
    <mergeCell ref="S43:S48"/>
    <mergeCell ref="T43:T48"/>
    <mergeCell ref="U43:U48"/>
    <mergeCell ref="V43:V48"/>
    <mergeCell ref="W43:W48"/>
    <mergeCell ref="X43:X48"/>
    <mergeCell ref="V49:V51"/>
    <mergeCell ref="W49:W51"/>
    <mergeCell ref="X49:X51"/>
    <mergeCell ref="U35:U38"/>
    <mergeCell ref="V35:V38"/>
    <mergeCell ref="W35:W38"/>
    <mergeCell ref="X35:X38"/>
    <mergeCell ref="B84:B93"/>
    <mergeCell ref="F35:F38"/>
    <mergeCell ref="G39:G42"/>
    <mergeCell ref="G45:G46"/>
    <mergeCell ref="G47:G48"/>
    <mergeCell ref="J45:J46"/>
    <mergeCell ref="J47:J48"/>
    <mergeCell ref="J49:J51"/>
    <mergeCell ref="F52:F59"/>
    <mergeCell ref="G56:G57"/>
    <mergeCell ref="D82:D83"/>
    <mergeCell ref="C82:C83"/>
    <mergeCell ref="I82:I83"/>
    <mergeCell ref="J82:J83"/>
    <mergeCell ref="B74:B83"/>
    <mergeCell ref="B72:B73"/>
    <mergeCell ref="C72:C73"/>
    <mergeCell ref="D72:D73"/>
    <mergeCell ref="E72:E73"/>
    <mergeCell ref="F72:F73"/>
    <mergeCell ref="G72:G73"/>
    <mergeCell ref="C60:C61"/>
    <mergeCell ref="D60:D61"/>
    <mergeCell ref="G60:G6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5" fitToHeight="4" orientation="landscape" r:id="rId1"/>
  <headerFooter>
    <oddFooter>&amp;CPagina &amp;P di &amp;N</oddFooter>
  </headerFooter>
  <rowBreaks count="3" manualBreakCount="3">
    <brk id="22" min="1" max="23" man="1"/>
    <brk id="51" min="1" max="23" man="1"/>
    <brk id="83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mappatura proc e calc rischio</vt:lpstr>
      <vt:lpstr>mappatura proc e calc risch (2)</vt:lpstr>
      <vt:lpstr>mappatura proc e calc risch (3)</vt:lpstr>
      <vt:lpstr>'mappatura proc e calc risch (2)'!Area_stampa</vt:lpstr>
      <vt:lpstr>'mappatura proc e calc risch (3)'!Area_stampa</vt:lpstr>
      <vt:lpstr>'mappatura proc e calc rischio'!Area_stampa</vt:lpstr>
      <vt:lpstr>'mappatura proc e calc risch (2)'!Titoli_stampa</vt:lpstr>
      <vt:lpstr>'mappatura proc e calc risch (3)'!Titoli_stampa</vt:lpstr>
      <vt:lpstr>'mappatura proc e calc rischio'!Titoli_stampa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psumma</dc:creator>
  <cp:lastModifiedBy>Raffaella Calasso</cp:lastModifiedBy>
  <cp:lastPrinted>2016-01-19T09:25:51Z</cp:lastPrinted>
  <dcterms:created xsi:type="dcterms:W3CDTF">2014-02-07T17:17:45Z</dcterms:created>
  <dcterms:modified xsi:type="dcterms:W3CDTF">2017-01-09T09:32:29Z</dcterms:modified>
</cp:coreProperties>
</file>